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ін\Desktop\"/>
    </mc:Choice>
  </mc:AlternateContent>
  <bookViews>
    <workbookView xWindow="0" yWindow="0" windowWidth="22548" windowHeight="9036"/>
  </bookViews>
  <sheets>
    <sheet name="Лист1" sheetId="1" r:id="rId1"/>
  </sheets>
  <calcPr calcId="162913"/>
  <extLst>
    <ext uri="GoogleSheetsCustomDataVersion2">
      <go:sheetsCustomData xmlns:go="http://customooxmlschemas.google.com/" r:id="rId5" roundtripDataChecksum="wit65fBuKruo5r8vwvWVgPel5fo+yDsmxFQTKZRO7Gk="/>
    </ext>
  </extLst>
</workbook>
</file>

<file path=xl/calcChain.xml><?xml version="1.0" encoding="utf-8"?>
<calcChain xmlns="http://schemas.openxmlformats.org/spreadsheetml/2006/main">
  <c r="BH140" i="1" l="1"/>
  <c r="BH138" i="1"/>
  <c r="AL136" i="1"/>
  <c r="AJ136" i="1"/>
  <c r="AH136" i="1"/>
  <c r="AF135" i="1"/>
  <c r="AF134" i="1"/>
  <c r="X134" i="1"/>
  <c r="T134" i="1"/>
  <c r="AF133" i="1"/>
  <c r="X133" i="1"/>
  <c r="V133" i="1"/>
  <c r="BA131" i="1"/>
  <c r="AZ131" i="1"/>
  <c r="AY131" i="1"/>
  <c r="AX131" i="1"/>
  <c r="AN130" i="1"/>
  <c r="AL130" i="1"/>
  <c r="AH130" i="1"/>
  <c r="AD130" i="1"/>
  <c r="AB130" i="1"/>
  <c r="Z130" i="1"/>
  <c r="X130" i="1"/>
  <c r="V130" i="1"/>
  <c r="T130" i="1"/>
  <c r="X129" i="1"/>
  <c r="AF129" i="1" s="1"/>
  <c r="V129" i="1"/>
  <c r="X128" i="1"/>
  <c r="V128" i="1"/>
  <c r="AF128" i="1" s="1"/>
  <c r="BH127" i="1"/>
  <c r="BF127" i="1"/>
  <c r="BB127" i="1"/>
  <c r="AL127" i="1"/>
  <c r="AF127" i="1"/>
  <c r="X127" i="1"/>
  <c r="V127" i="1"/>
  <c r="BF126" i="1"/>
  <c r="BH126" i="1" s="1"/>
  <c r="BB126" i="1"/>
  <c r="AL126" i="1"/>
  <c r="AF126" i="1"/>
  <c r="X126" i="1"/>
  <c r="V126" i="1"/>
  <c r="BH125" i="1"/>
  <c r="BE124" i="1"/>
  <c r="BH124" i="1" s="1"/>
  <c r="BB124" i="1"/>
  <c r="AJ124" i="1"/>
  <c r="AJ130" i="1" s="1"/>
  <c r="AF124" i="1"/>
  <c r="AF130" i="1" s="1"/>
  <c r="AF131" i="1" s="1"/>
  <c r="AF132" i="1" s="1"/>
  <c r="X124" i="1"/>
  <c r="V124" i="1"/>
  <c r="BH123" i="1"/>
  <c r="BH122" i="1"/>
  <c r="BH121" i="1"/>
  <c r="BH120" i="1"/>
  <c r="BH119" i="1"/>
  <c r="AV119" i="1"/>
  <c r="AT119" i="1"/>
  <c r="AT120" i="1" s="1"/>
  <c r="AR119" i="1"/>
  <c r="AR120" i="1" s="1"/>
  <c r="AP119" i="1"/>
  <c r="AN119" i="1"/>
  <c r="AD119" i="1"/>
  <c r="AD120" i="1" s="1"/>
  <c r="AB119" i="1"/>
  <c r="AB120" i="1" s="1"/>
  <c r="AB131" i="1" s="1"/>
  <c r="Z119" i="1"/>
  <c r="T119" i="1"/>
  <c r="T120" i="1" s="1"/>
  <c r="BH118" i="1"/>
  <c r="BB118" i="1"/>
  <c r="AF118" i="1"/>
  <c r="X118" i="1"/>
  <c r="V118" i="1"/>
  <c r="BH117" i="1"/>
  <c r="BB117" i="1"/>
  <c r="AF117" i="1"/>
  <c r="X117" i="1"/>
  <c r="V117" i="1"/>
  <c r="BH116" i="1"/>
  <c r="BB116" i="1"/>
  <c r="X116" i="1"/>
  <c r="V116" i="1"/>
  <c r="AF116" i="1" s="1"/>
  <c r="BH115" i="1"/>
  <c r="X115" i="1"/>
  <c r="AF115" i="1" s="1"/>
  <c r="T115" i="1"/>
  <c r="BH114" i="1"/>
  <c r="AF114" i="1"/>
  <c r="X114" i="1"/>
  <c r="T114" i="1"/>
  <c r="BH113" i="1"/>
  <c r="X113" i="1"/>
  <c r="AF113" i="1" s="1"/>
  <c r="T113" i="1"/>
  <c r="BH112" i="1"/>
  <c r="AF112" i="1"/>
  <c r="X112" i="1"/>
  <c r="T112" i="1"/>
  <c r="BH111" i="1"/>
  <c r="X111" i="1"/>
  <c r="AF111" i="1" s="1"/>
  <c r="T111" i="1"/>
  <c r="BH110" i="1"/>
  <c r="AF110" i="1"/>
  <c r="X110" i="1"/>
  <c r="T110" i="1"/>
  <c r="BH109" i="1"/>
  <c r="X109" i="1"/>
  <c r="AF109" i="1" s="1"/>
  <c r="T109" i="1"/>
  <c r="BH108" i="1"/>
  <c r="AF108" i="1"/>
  <c r="X108" i="1"/>
  <c r="T108" i="1"/>
  <c r="BH107" i="1"/>
  <c r="X107" i="1"/>
  <c r="AF107" i="1" s="1"/>
  <c r="T107" i="1"/>
  <c r="BH106" i="1"/>
  <c r="X106" i="1"/>
  <c r="V106" i="1"/>
  <c r="AF106" i="1" s="1"/>
  <c r="BH105" i="1"/>
  <c r="X105" i="1"/>
  <c r="V105" i="1"/>
  <c r="AF105" i="1" s="1"/>
  <c r="BH104" i="1"/>
  <c r="X104" i="1"/>
  <c r="V104" i="1"/>
  <c r="AF104" i="1" s="1"/>
  <c r="BB103" i="1"/>
  <c r="AJ103" i="1"/>
  <c r="AF103" i="1"/>
  <c r="X103" i="1"/>
  <c r="BE103" i="1" s="1"/>
  <c r="BH103" i="1" s="1"/>
  <c r="V103" i="1"/>
  <c r="BF102" i="1"/>
  <c r="BH102" i="1" s="1"/>
  <c r="BB102" i="1"/>
  <c r="AL102" i="1"/>
  <c r="AF102" i="1"/>
  <c r="X102" i="1"/>
  <c r="V102" i="1"/>
  <c r="BB101" i="1"/>
  <c r="X101" i="1"/>
  <c r="BF101" i="1" s="1"/>
  <c r="BH101" i="1" s="1"/>
  <c r="V101" i="1"/>
  <c r="BB100" i="1"/>
  <c r="AL100" i="1"/>
  <c r="X100" i="1"/>
  <c r="BF100" i="1" s="1"/>
  <c r="BH100" i="1" s="1"/>
  <c r="V100" i="1"/>
  <c r="AF100" i="1" s="1"/>
  <c r="BB99" i="1"/>
  <c r="AL99" i="1"/>
  <c r="AF99" i="1"/>
  <c r="X99" i="1"/>
  <c r="BF99" i="1" s="1"/>
  <c r="BH99" i="1" s="1"/>
  <c r="V99" i="1"/>
  <c r="BB98" i="1"/>
  <c r="X98" i="1"/>
  <c r="BF98" i="1" s="1"/>
  <c r="BH98" i="1" s="1"/>
  <c r="V98" i="1"/>
  <c r="BE97" i="1"/>
  <c r="BH97" i="1" s="1"/>
  <c r="BB97" i="1"/>
  <c r="X97" i="1"/>
  <c r="AJ97" i="1" s="1"/>
  <c r="V97" i="1"/>
  <c r="AF97" i="1" s="1"/>
  <c r="BF96" i="1"/>
  <c r="BB96" i="1"/>
  <c r="AL96" i="1"/>
  <c r="X96" i="1"/>
  <c r="V96" i="1"/>
  <c r="AF96" i="1" s="1"/>
  <c r="BB95" i="1"/>
  <c r="AH95" i="1"/>
  <c r="AF95" i="1"/>
  <c r="X95" i="1"/>
  <c r="BD95" i="1" s="1"/>
  <c r="BH95" i="1" s="1"/>
  <c r="V95" i="1"/>
  <c r="BD94" i="1"/>
  <c r="BH94" i="1" s="1"/>
  <c r="BB94" i="1"/>
  <c r="AH94" i="1"/>
  <c r="AF94" i="1"/>
  <c r="X94" i="1"/>
  <c r="V94" i="1"/>
  <c r="BB93" i="1"/>
  <c r="X93" i="1"/>
  <c r="BE93" i="1" s="1"/>
  <c r="BH93" i="1" s="1"/>
  <c r="V93" i="1"/>
  <c r="BB92" i="1"/>
  <c r="AH92" i="1"/>
  <c r="X92" i="1"/>
  <c r="BD92" i="1" s="1"/>
  <c r="BH92" i="1" s="1"/>
  <c r="V92" i="1"/>
  <c r="AF92" i="1" s="1"/>
  <c r="BB91" i="1"/>
  <c r="AJ91" i="1"/>
  <c r="AF91" i="1"/>
  <c r="X91" i="1"/>
  <c r="BE91" i="1" s="1"/>
  <c r="V91" i="1"/>
  <c r="BB90" i="1"/>
  <c r="X90" i="1"/>
  <c r="BD90" i="1" s="1"/>
  <c r="BH90" i="1" s="1"/>
  <c r="V90" i="1"/>
  <c r="BD89" i="1"/>
  <c r="BB89" i="1"/>
  <c r="X89" i="1"/>
  <c r="AH89" i="1" s="1"/>
  <c r="V89" i="1"/>
  <c r="AF89" i="1" s="1"/>
  <c r="BD88" i="1"/>
  <c r="BH88" i="1" s="1"/>
  <c r="BB88" i="1"/>
  <c r="AH88" i="1"/>
  <c r="X88" i="1"/>
  <c r="X119" i="1" s="1"/>
  <c r="V88" i="1"/>
  <c r="AF88" i="1" s="1"/>
  <c r="BH87" i="1"/>
  <c r="BH86" i="1"/>
  <c r="AV86" i="1"/>
  <c r="AT86" i="1"/>
  <c r="AR86" i="1"/>
  <c r="AP86" i="1"/>
  <c r="AN86" i="1"/>
  <c r="AL86" i="1"/>
  <c r="AJ86" i="1"/>
  <c r="AH86" i="1"/>
  <c r="AD86" i="1"/>
  <c r="AB86" i="1"/>
  <c r="Z86" i="1"/>
  <c r="BH85" i="1"/>
  <c r="X85" i="1"/>
  <c r="AF85" i="1" s="1"/>
  <c r="T85" i="1"/>
  <c r="BH84" i="1"/>
  <c r="X84" i="1"/>
  <c r="AF84" i="1" s="1"/>
  <c r="T84" i="1"/>
  <c r="BH83" i="1"/>
  <c r="X83" i="1"/>
  <c r="AF83" i="1" s="1"/>
  <c r="T83" i="1"/>
  <c r="BH82" i="1"/>
  <c r="X82" i="1"/>
  <c r="AF82" i="1" s="1"/>
  <c r="T82" i="1"/>
  <c r="BH81" i="1"/>
  <c r="X81" i="1"/>
  <c r="AF81" i="1" s="1"/>
  <c r="T81" i="1"/>
  <c r="BH80" i="1"/>
  <c r="X80" i="1"/>
  <c r="AF80" i="1" s="1"/>
  <c r="T80" i="1"/>
  <c r="BH79" i="1"/>
  <c r="X79" i="1"/>
  <c r="AF79" i="1" s="1"/>
  <c r="T79" i="1"/>
  <c r="BH78" i="1"/>
  <c r="X78" i="1"/>
  <c r="AF78" i="1" s="1"/>
  <c r="T78" i="1"/>
  <c r="BH77" i="1"/>
  <c r="X77" i="1"/>
  <c r="AF77" i="1" s="1"/>
  <c r="T77" i="1"/>
  <c r="BH76" i="1"/>
  <c r="X76" i="1"/>
  <c r="AF76" i="1" s="1"/>
  <c r="T76" i="1"/>
  <c r="BH75" i="1"/>
  <c r="X75" i="1"/>
  <c r="AF75" i="1" s="1"/>
  <c r="T75" i="1"/>
  <c r="BH74" i="1"/>
  <c r="X74" i="1"/>
  <c r="AF74" i="1" s="1"/>
  <c r="T74" i="1"/>
  <c r="BH73" i="1"/>
  <c r="X73" i="1"/>
  <c r="AF73" i="1" s="1"/>
  <c r="T73" i="1"/>
  <c r="BH72" i="1"/>
  <c r="X72" i="1"/>
  <c r="AF72" i="1" s="1"/>
  <c r="T72" i="1"/>
  <c r="BH71" i="1"/>
  <c r="X71" i="1"/>
  <c r="AF71" i="1" s="1"/>
  <c r="T71" i="1"/>
  <c r="BH70" i="1"/>
  <c r="X70" i="1"/>
  <c r="AF70" i="1" s="1"/>
  <c r="T70" i="1"/>
  <c r="BH69" i="1"/>
  <c r="X69" i="1"/>
  <c r="AF69" i="1" s="1"/>
  <c r="T69" i="1"/>
  <c r="BH68" i="1"/>
  <c r="X68" i="1"/>
  <c r="AF68" i="1" s="1"/>
  <c r="T68" i="1"/>
  <c r="T86" i="1" s="1"/>
  <c r="BH67" i="1"/>
  <c r="X67" i="1"/>
  <c r="AF67" i="1" s="1"/>
  <c r="T67" i="1"/>
  <c r="BH66" i="1"/>
  <c r="X66" i="1"/>
  <c r="V66" i="1"/>
  <c r="AF66" i="1" s="1"/>
  <c r="BH65" i="1"/>
  <c r="X65" i="1"/>
  <c r="AF65" i="1" s="1"/>
  <c r="V65" i="1"/>
  <c r="BH64" i="1"/>
  <c r="X64" i="1"/>
  <c r="X86" i="1" s="1"/>
  <c r="V64" i="1"/>
  <c r="V86" i="1" s="1"/>
  <c r="BH63" i="1"/>
  <c r="BH62" i="1"/>
  <c r="AV62" i="1"/>
  <c r="AV120" i="1" s="1"/>
  <c r="AT62" i="1"/>
  <c r="AR62" i="1"/>
  <c r="AP62" i="1"/>
  <c r="AP120" i="1" s="1"/>
  <c r="AN62" i="1"/>
  <c r="AN120" i="1" s="1"/>
  <c r="AL62" i="1"/>
  <c r="AJ62" i="1"/>
  <c r="AD62" i="1"/>
  <c r="AB62" i="1"/>
  <c r="Z62" i="1"/>
  <c r="Z120" i="1" s="1"/>
  <c r="Z131" i="1" s="1"/>
  <c r="Z132" i="1" s="1"/>
  <c r="X62" i="1"/>
  <c r="X120" i="1" s="1"/>
  <c r="V62" i="1"/>
  <c r="T62" i="1"/>
  <c r="BH61" i="1"/>
  <c r="BB61" i="1"/>
  <c r="BB131" i="1" s="1"/>
  <c r="AH61" i="1"/>
  <c r="X61" i="1"/>
  <c r="V61" i="1"/>
  <c r="AF61" i="1" s="1"/>
  <c r="BH60" i="1"/>
  <c r="BB60" i="1"/>
  <c r="AH60" i="1"/>
  <c r="AH62" i="1" s="1"/>
  <c r="AF60" i="1"/>
  <c r="X60" i="1"/>
  <c r="V60" i="1"/>
  <c r="M46" i="1"/>
  <c r="K46" i="1"/>
  <c r="I46" i="1"/>
  <c r="G46" i="1"/>
  <c r="E46" i="1"/>
  <c r="C46" i="1"/>
  <c r="O46" i="1" s="1"/>
  <c r="O45" i="1"/>
  <c r="O44" i="1"/>
  <c r="BF137" i="1" l="1"/>
  <c r="AD131" i="1"/>
  <c r="AD132" i="1" s="1"/>
  <c r="BH91" i="1"/>
  <c r="BE137" i="1"/>
  <c r="BD137" i="1"/>
  <c r="V131" i="1"/>
  <c r="V132" i="1" s="1"/>
  <c r="X131" i="1"/>
  <c r="X132" i="1" s="1"/>
  <c r="AF62" i="1"/>
  <c r="V120" i="1"/>
  <c r="AH119" i="1"/>
  <c r="AH120" i="1" s="1"/>
  <c r="AH131" i="1" s="1"/>
  <c r="T131" i="1"/>
  <c r="T132" i="1" s="1"/>
  <c r="AN131" i="1"/>
  <c r="BH89" i="1"/>
  <c r="BH137" i="1" s="1"/>
  <c r="AF93" i="1"/>
  <c r="AF101" i="1"/>
  <c r="AJ93" i="1"/>
  <c r="AJ119" i="1" s="1"/>
  <c r="AJ120" i="1" s="1"/>
  <c r="AJ131" i="1" s="1"/>
  <c r="BH96" i="1"/>
  <c r="AL101" i="1"/>
  <c r="V119" i="1"/>
  <c r="AF64" i="1"/>
  <c r="AF86" i="1" s="1"/>
  <c r="AH90" i="1"/>
  <c r="AL98" i="1"/>
  <c r="AF90" i="1"/>
  <c r="AF119" i="1" s="1"/>
  <c r="AF98" i="1"/>
  <c r="AH132" i="1" l="1"/>
  <c r="BD139" i="1"/>
  <c r="AL119" i="1"/>
  <c r="AL120" i="1" s="1"/>
  <c r="AL131" i="1" s="1"/>
  <c r="AF120" i="1"/>
  <c r="BF139" i="1"/>
  <c r="AL132" i="1"/>
  <c r="AJ132" i="1"/>
  <c r="BE139" i="1"/>
</calcChain>
</file>

<file path=xl/sharedStrings.xml><?xml version="1.0" encoding="utf-8"?>
<sst xmlns="http://schemas.openxmlformats.org/spreadsheetml/2006/main" count="356" uniqueCount="211">
  <si>
    <t xml:space="preserve">МІНІСТЕРСТВО ОСВІТИ І НАУКИ УКРАЇНИ </t>
  </si>
  <si>
    <t>Херсонський державний університет</t>
  </si>
  <si>
    <t>ЗАТВЕРДЖУЮ</t>
  </si>
  <si>
    <t>Ректор університету</t>
  </si>
  <si>
    <t>_____________Олександр СПІВАКОВСЬКИЙ</t>
  </si>
  <si>
    <t>Протокол засідання вченої ради ХДУ</t>
  </si>
  <si>
    <r>
      <rPr>
        <sz val="14"/>
        <color theme="1"/>
        <rFont val="Times New Roman"/>
      </rPr>
      <t xml:space="preserve">від "    " </t>
    </r>
    <r>
      <rPr>
        <u/>
        <sz val="14"/>
        <color theme="1"/>
        <rFont val="Times New Roman"/>
      </rPr>
      <t xml:space="preserve">  травня   </t>
    </r>
    <r>
      <rPr>
        <sz val="14"/>
        <color theme="1"/>
        <rFont val="Times New Roman"/>
      </rPr>
      <t>2025 року №</t>
    </r>
  </si>
  <si>
    <t>М.П.</t>
  </si>
  <si>
    <t>Н А В Ч А Л Ь Н И Й   П Л А Н</t>
  </si>
  <si>
    <r>
      <rPr>
        <b/>
        <sz val="14"/>
        <color theme="1"/>
        <rFont val="Times New Roman"/>
      </rPr>
      <t>за освітньо-професійною програмою</t>
    </r>
    <r>
      <rPr>
        <sz val="14"/>
        <color theme="1"/>
        <rFont val="Times New Roman"/>
      </rPr>
      <t xml:space="preserve"> </t>
    </r>
    <r>
      <rPr>
        <u/>
        <sz val="14"/>
        <color theme="1"/>
        <rFont val="Times New Roman"/>
      </rPr>
      <t>"Фізична терапія"</t>
    </r>
  </si>
  <si>
    <r>
      <rPr>
        <b/>
        <sz val="14"/>
        <color theme="1"/>
        <rFont val="Times New Roman"/>
      </rPr>
      <t xml:space="preserve">підготовки </t>
    </r>
    <r>
      <rPr>
        <u/>
        <sz val="14"/>
        <color theme="1"/>
        <rFont val="Times New Roman"/>
      </rPr>
      <t>магістра</t>
    </r>
    <r>
      <rPr>
        <sz val="14"/>
        <color theme="1"/>
        <rFont val="Times New Roman"/>
      </rPr>
      <t xml:space="preserve">, </t>
    </r>
  </si>
  <si>
    <r>
      <rPr>
        <b/>
        <sz val="14"/>
        <color theme="1"/>
        <rFont val="Times New Roman"/>
      </rPr>
      <t>спеціальності І7 Терапія та реабілітація</t>
    </r>
    <r>
      <rPr>
        <u/>
        <sz val="14"/>
        <color theme="1"/>
        <rFont val="Times New Roman"/>
      </rPr>
      <t>,</t>
    </r>
  </si>
  <si>
    <r>
      <rPr>
        <b/>
        <sz val="14"/>
        <color theme="1"/>
        <rFont val="Times New Roman"/>
      </rPr>
      <t>спеціалізація І</t>
    </r>
    <r>
      <rPr>
        <b/>
        <sz val="14"/>
        <color theme="1"/>
        <rFont val="Times New Roman"/>
      </rPr>
      <t>7.01 Фізична терапія</t>
    </r>
  </si>
  <si>
    <r>
      <rPr>
        <b/>
        <sz val="14"/>
        <color theme="1"/>
        <rFont val="Times New Roman"/>
      </rPr>
      <t xml:space="preserve">галузі знань І Охорона здоровя та соціальне забезпеченння </t>
    </r>
    <r>
      <rPr>
        <u/>
        <sz val="14"/>
        <color theme="1"/>
        <rFont val="Times New Roman"/>
      </rPr>
      <t xml:space="preserve">, </t>
    </r>
  </si>
  <si>
    <r>
      <rPr>
        <sz val="14"/>
        <color theme="1"/>
        <rFont val="Times New Roman"/>
      </rPr>
      <t xml:space="preserve">Термін навчання: </t>
    </r>
    <r>
      <rPr>
        <u/>
        <sz val="14"/>
        <color theme="1"/>
        <rFont val="Times New Roman"/>
      </rPr>
      <t>1 рік 9 місяці</t>
    </r>
  </si>
  <si>
    <r>
      <rPr>
        <b/>
        <sz val="14"/>
        <color theme="1"/>
        <rFont val="Times New Roman"/>
      </rPr>
      <t xml:space="preserve">форма навчання </t>
    </r>
    <r>
      <rPr>
        <u/>
        <sz val="14"/>
        <color theme="1"/>
        <rFont val="Times New Roman"/>
      </rPr>
      <t>денна</t>
    </r>
  </si>
  <si>
    <r>
      <rPr>
        <sz val="14"/>
        <color theme="1"/>
        <rFont val="Times New Roman"/>
      </rPr>
      <t xml:space="preserve">на основі </t>
    </r>
    <r>
      <rPr>
        <u/>
        <sz val="14"/>
        <color theme="1"/>
        <rFont val="Times New Roman"/>
      </rPr>
      <t>СВО "бакалавр"</t>
    </r>
  </si>
  <si>
    <r>
      <rPr>
        <b/>
        <sz val="14"/>
        <color theme="1"/>
        <rFont val="Times New Roman"/>
      </rPr>
      <t>Освітня кваліфікація</t>
    </r>
    <r>
      <rPr>
        <sz val="14"/>
        <color theme="1"/>
        <rFont val="Times New Roman"/>
      </rPr>
      <t xml:space="preserve">: </t>
    </r>
    <r>
      <rPr>
        <u/>
        <sz val="14"/>
        <color theme="1"/>
        <rFont val="Times New Roman"/>
      </rPr>
      <t>магістр терапії та реабілітації за спеціалізацією І7.01 Фізична терапія</t>
    </r>
  </si>
  <si>
    <r>
      <rPr>
        <b/>
        <sz val="14"/>
        <color theme="1"/>
        <rFont val="Times New Roman"/>
      </rPr>
      <t>Професійна кваліфікація</t>
    </r>
    <r>
      <rPr>
        <sz val="14"/>
        <color theme="1"/>
        <rFont val="Times New Roman"/>
      </rPr>
      <t>: Фізичний терапевт</t>
    </r>
  </si>
  <si>
    <t>І.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</si>
  <si>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</si>
  <si>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</si>
  <si>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</si>
  <si>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</si>
  <si>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</si>
  <si>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</si>
  <si>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</si>
  <si>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</si>
  <si>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</si>
  <si>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</si>
  <si>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</si>
  <si>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</si>
  <si>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</si>
  <si>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</si>
  <si>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</si>
  <si>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 xml:space="preserve">Ім </t>
  </si>
  <si>
    <t>Ап</t>
  </si>
  <si>
    <t>С</t>
  </si>
  <si>
    <t>К</t>
  </si>
  <si>
    <t>Пв</t>
  </si>
  <si>
    <t xml:space="preserve">ІІм </t>
  </si>
  <si>
    <t>*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</si>
  <si>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</si>
  <si>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</si>
  <si>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</si>
  <si>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</si>
  <si>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атестація здобувачів вищої освіти;</t>
  </si>
  <si>
    <t>П</t>
  </si>
  <si>
    <t>практика:</t>
  </si>
  <si>
    <t xml:space="preserve">виробнича практика, </t>
  </si>
  <si>
    <t>підготовка до атестації</t>
  </si>
  <si>
    <t>Виконання кваліфікаційної роботи (0,3 кредита - 9 годин)</t>
  </si>
  <si>
    <t>ІІ. ЗВЕДЕНІ ДАНІ ПРО БЮДЖЕТ ЧАСУ, тижні</t>
  </si>
  <si>
    <t>ІІІ. ПРАКТИКА</t>
  </si>
  <si>
    <t>ІV. АТЕСТАЦІЯ</t>
  </si>
  <si>
    <t>Теоретичне навчання</t>
  </si>
  <si>
    <t>Екзаменаційна сесія</t>
  </si>
  <si>
    <t>Практика</t>
  </si>
  <si>
    <t>Переддипломна практика</t>
  </si>
  <si>
    <t>Атестація</t>
  </si>
  <si>
    <t>Канікули</t>
  </si>
  <si>
    <t>Разом</t>
  </si>
  <si>
    <t>Назва практики</t>
  </si>
  <si>
    <t>Семестр</t>
  </si>
  <si>
    <t>Тижні</t>
  </si>
  <si>
    <t>Назва компонент</t>
  </si>
  <si>
    <t xml:space="preserve">Форма атестації </t>
  </si>
  <si>
    <t xml:space="preserve">1 м </t>
  </si>
  <si>
    <t xml:space="preserve">Кваліфікаційна робота </t>
  </si>
  <si>
    <t xml:space="preserve"> захист кваліфікаційної роботи</t>
  </si>
  <si>
    <t xml:space="preserve">2 м </t>
  </si>
  <si>
    <t>Виробнича</t>
  </si>
  <si>
    <r>
      <rPr>
        <b/>
        <sz val="12"/>
        <color theme="1"/>
        <rFont val="Times New Roman"/>
      </rPr>
      <t>Єдиний державний кваліфікаційний іспит:</t>
    </r>
    <r>
      <rPr>
        <i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>Етап 1 - - інтегрований тестовий іспит «КРОК 2»; Етап 2 - Практичний (клінічний) іспит</t>
    </r>
  </si>
  <si>
    <t>іспит</t>
  </si>
  <si>
    <t>V. ПЛАН ОСВІТНЬОГО ПРОЦЕСУ</t>
  </si>
  <si>
    <t>Шифр за ОПП</t>
  </si>
  <si>
    <t>НАЗВА КОМПОНЕНТИ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</si>
  <si>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</si>
  <si>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</si>
  <si>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</si>
  <si>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</si>
  <si>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</si>
  <si>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</si>
  <si>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</si>
  <si>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</si>
  <si>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</si>
  <si>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</si>
  <si>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І курс</t>
  </si>
  <si>
    <t>ІІ курс</t>
  </si>
  <si>
    <t xml:space="preserve"> 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</si>
  <si>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</si>
  <si>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</si>
  <si>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</si>
  <si>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</si>
  <si>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</si>
  <si>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</si>
  <si>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тижнів в семестрі</t>
  </si>
  <si>
    <t>1. Обов'язкові компоненти освітньої програми</t>
  </si>
  <si>
    <t>Цикл загальної підготовки</t>
  </si>
  <si>
    <t>ОК 1</t>
  </si>
  <si>
    <t>Філософія та методологія науки</t>
  </si>
  <si>
    <t>ОК 2</t>
  </si>
  <si>
    <t xml:space="preserve">Основи наукової комунікації іноземними мовами </t>
  </si>
  <si>
    <t>Усього</t>
  </si>
  <si>
    <t>1.2. Дисципліни фундаментальної, природничо-наукової та загальноекономічної підготовки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</si>
  <si>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</si>
  <si>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</si>
  <si>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</si>
  <si>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</si>
  <si>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</si>
  <si>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</si>
  <si>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</si>
  <si>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</si>
  <si>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</si>
  <si>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</si>
  <si>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</si>
  <si>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</si>
  <si>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</si>
  <si>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</si>
  <si>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</si>
  <si>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</si>
  <si>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Цикл професійної підготовки</t>
  </si>
  <si>
    <t>ОК 3</t>
  </si>
  <si>
    <t xml:space="preserve"> Методика викладання фахових дисциплін у закладах вищої освіти</t>
  </si>
  <si>
    <t>ОК 4</t>
  </si>
  <si>
    <t>Методи наукового дослідження у фізичній терапії</t>
  </si>
  <si>
    <t>ОК 5</t>
  </si>
  <si>
    <t xml:space="preserve">Фізична терапія та клінічний реабілітаційний менеджмент при ендокринних порушеннях </t>
  </si>
  <si>
    <t>ОК 6</t>
  </si>
  <si>
    <t xml:space="preserve"> Фізична терапія та клінічний реабілітаційний менеджмент при ампутаціях і протезуванні кінцівок </t>
  </si>
  <si>
    <t>ОК 7</t>
  </si>
  <si>
    <t xml:space="preserve">Фізична терапія та клінічний реабілітаційний менеджмент при когнітивних і особистісних розладах </t>
  </si>
  <si>
    <t>ОК 8</t>
  </si>
  <si>
    <t>Фізична терапія та клінічний реабілітаційний  менеджмент в онкології</t>
  </si>
  <si>
    <t>ОК 9</t>
  </si>
  <si>
    <t xml:space="preserve">Фізична терапія та клінічний реабілітаційний менеджмент в акушерстві та гінекології </t>
  </si>
  <si>
    <t>ОК 10</t>
  </si>
  <si>
    <t xml:space="preserve">Фізична терапія та клінічний реабілітаційний менеджмент при сенсорних дисфункціях </t>
  </si>
  <si>
    <t>ОК 11</t>
  </si>
  <si>
    <t xml:space="preserve">Фізична терапія та клінічний реабілітаційний менеджмент у неврології </t>
  </si>
  <si>
    <t>ОК 12</t>
  </si>
  <si>
    <t xml:space="preserve">Медицина надзвичайних станів (основи тактичної медицини) </t>
  </si>
  <si>
    <t>ОК 13</t>
  </si>
  <si>
    <t xml:space="preserve"> Терапія мови і мовлення у фізичній терапії</t>
  </si>
  <si>
    <t>ОК 14</t>
  </si>
  <si>
    <t xml:space="preserve">Фізична терапія та клінічний реабілітаційний менеджмент в геронтології та геріатрії </t>
  </si>
  <si>
    <t>ОК 15</t>
  </si>
  <si>
    <t xml:space="preserve"> Громадське здоров’я</t>
  </si>
  <si>
    <t>ОК 16</t>
  </si>
  <si>
    <t xml:space="preserve">Фізична терапія та клінічний реабілітаційний менеджмент в педіатрії </t>
  </si>
  <si>
    <t>ОК 17</t>
  </si>
  <si>
    <t xml:space="preserve">Фізична терапія та клінічний реабілітаційний менеджмент в ортопедії та травматології </t>
  </si>
  <si>
    <t>ОК 18</t>
  </si>
  <si>
    <t xml:space="preserve">Фізична терапія та клінічний реабілітаційний менеджмент при захворюваннях дихальної та серцево-судинної систем </t>
  </si>
  <si>
    <t>1.3.3.</t>
  </si>
  <si>
    <t>1.3.4.</t>
  </si>
  <si>
    <t>1.3.5.</t>
  </si>
  <si>
    <t>ОК 19</t>
  </si>
  <si>
    <t xml:space="preserve">Виробнича (клінічна) практика </t>
  </si>
  <si>
    <t>ОК 20</t>
  </si>
  <si>
    <t xml:space="preserve">Переддипломна практика </t>
  </si>
  <si>
    <t>ОК 21</t>
  </si>
  <si>
    <t>Виконання кваліфікаційної роботи та атестація здобувачів вищої освіти</t>
  </si>
  <si>
    <t>Загальний обсяг:</t>
  </si>
  <si>
    <t>2. Вибіркові компоненти освітньої програми</t>
  </si>
  <si>
    <t xml:space="preserve">ВК 1 </t>
  </si>
  <si>
    <t>Вибірковий освітній компонент 1</t>
  </si>
  <si>
    <t>ВК 2</t>
  </si>
  <si>
    <t>Вибірковий освітній компонент 2</t>
  </si>
  <si>
    <t>ВК 3</t>
  </si>
  <si>
    <t>Вибірковий освітній компонент 3</t>
  </si>
  <si>
    <t>2.2.8.</t>
  </si>
  <si>
    <t>2.2.9.</t>
  </si>
  <si>
    <t>3.2.</t>
  </si>
  <si>
    <t>4.2.</t>
  </si>
  <si>
    <t>Державна атестація</t>
  </si>
  <si>
    <t xml:space="preserve">Загальна кількість </t>
  </si>
  <si>
    <t>Кількість годин на тиждень</t>
  </si>
  <si>
    <t>Кількість екзаменів</t>
  </si>
  <si>
    <t>Кількість заліків</t>
  </si>
  <si>
    <t>Вибіркові компоненти освітньої програми</t>
  </si>
  <si>
    <t xml:space="preserve">2 семестр                                                                                                                                  </t>
  </si>
  <si>
    <t>3 семестр</t>
  </si>
  <si>
    <t>Вибірковий освітній компонент 2 і 3</t>
  </si>
  <si>
    <t>за електронним каталогом ХДУ</t>
  </si>
  <si>
    <t>(із запропонованого списку необхідно обрати 2 освітніх компонент)</t>
  </si>
  <si>
    <t xml:space="preserve">Фізична терапія та клінічний реабілітаційний менеджмент </t>
  </si>
  <si>
    <t xml:space="preserve">при бойових травмах та ушкодженнях </t>
  </si>
  <si>
    <t>Педагогіка та психологія вищої школи</t>
  </si>
  <si>
    <t>Психосоматика і психотерапія</t>
  </si>
  <si>
    <t>Інформаційні технології в практичній діяльності фізичного терапевта</t>
  </si>
  <si>
    <t xml:space="preserve">Оздоровче плавання та гідрокінезотерапія </t>
  </si>
  <si>
    <t>Основи фітотерапії та аромотерапії</t>
  </si>
  <si>
    <t>Аналіз патологічної ходи</t>
  </si>
  <si>
    <t>Основи менеджменту та маркетингу у фізичній реабілітації</t>
  </si>
  <si>
    <t xml:space="preserve">Народні та нетрадиційні методи реабілітації </t>
  </si>
  <si>
    <t>Фізична терапія та клінічний реабілітаційний менеджмент при ендопротезуванні суглобів</t>
  </si>
  <si>
    <t>Основи рефлексотерапії</t>
  </si>
  <si>
    <t>Фізична реабілітація неповносправних осіб</t>
  </si>
  <si>
    <t>Паліативна допомога та психологічна реабілітація важко-хворих</t>
  </si>
  <si>
    <t>Фізична терапія та клінічний реабілітаційний менеджмент в комбустіології</t>
  </si>
  <si>
    <t>Професійне спілкування у роботі фізичного терапевта (психологічні та етико-деонтологічні аспекти)</t>
  </si>
  <si>
    <t>Фізична терапія у косметології при ураженнях та дефектах шкіри</t>
  </si>
  <si>
    <t>Фізична реабілітація у стоматології</t>
  </si>
  <si>
    <t xml:space="preserve">Методи обстеження у фізичній реабілітації </t>
  </si>
  <si>
    <t>Діагностичні аспекти практичної вертеброневрології</t>
  </si>
  <si>
    <t>Проректорка з навчальної та науково-педагогічної роботи ____________________ Дар’я МАЛЬЧИКОВА</t>
  </si>
  <si>
    <t>Декан факультету ___________________________________________(Ігор ГОЛОВЧЕНКО)</t>
  </si>
  <si>
    <t>Завідувачка кафедри фізичної терапії та ерготерапії_________________________________________(Оксана ЛАВРИКОВА)</t>
  </si>
  <si>
    <t>Гарант освітньої програми______________________________  (Наталія ВАСИЛЬЄВА)</t>
  </si>
  <si>
    <t>Керівниця навчально-методичного відділу ______________________  (Тетяна КОРНІШЕВА)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</si>
</sst>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 "/>
    <numFmt numFmtId="165" formatCode="0_ "/>
  </numFmts>
  <fonts count="42">
    <font>
      <sz val="10"/>
      <color rgb="FF000000"/>
      <name val="Arimo"/>
      <scheme val="minor"/>
    </font>
    <font>
      <sz val="14"/>
      <color theme="1"/>
      <name val="Times New Roman"/>
    </font>
    <font>
      <sz val="12"/>
      <color theme="1"/>
      <name val="Times New Roman"/>
    </font>
    <font>
      <sz val="12"/>
      <color rgb="FFD8D8D8"/>
      <name val="Times New Roman"/>
    </font>
    <font>
      <sz val="14"/>
      <color theme="0"/>
      <name val="Times New Roman"/>
    </font>
    <font>
      <b/>
      <sz val="14"/>
      <color theme="1"/>
      <name val="Times New Roman"/>
    </font>
    <font>
      <sz val="10"/>
      <color theme="1"/>
      <name val="Calibri"/>
    </font>
    <font>
      <sz val="10"/>
      <name val="Arimo"/>
    </font>
    <font>
      <b/>
      <sz val="16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rgb="FF000000"/>
      <name val="Arimo"/>
    </font>
    <font>
      <sz val="10"/>
      <color theme="1"/>
      <name val="Times New Roman"/>
    </font>
    <font>
      <sz val="10"/>
      <color theme="1"/>
      <name val="Arimo"/>
    </font>
    <font>
      <b/>
      <sz val="13"/>
      <color theme="1"/>
      <name val="Times New Roman"/>
    </font>
    <font>
      <sz val="11"/>
      <color rgb="FFFF0000"/>
      <name val="Times New Roman"/>
    </font>
    <font>
      <b/>
      <sz val="11"/>
      <color rgb="FF666666"/>
      <name val="Times New Roman"/>
    </font>
    <font>
      <b/>
      <sz val="11"/>
      <color rgb="FFFF0000"/>
      <name val="Times New Roman"/>
    </font>
    <font>
      <sz val="11"/>
      <color theme="1"/>
      <name val="Calibri"/>
    </font>
    <font>
      <b/>
      <sz val="12"/>
      <color rgb="FF666666"/>
      <name val="Times New Roman"/>
    </font>
    <font>
      <b/>
      <sz val="12"/>
      <color rgb="FFFF0000"/>
      <name val="Times New Roman"/>
    </font>
    <font>
      <b/>
      <sz val="14"/>
      <color rgb="FF666666"/>
      <name val="Times New Roman"/>
    </font>
    <font>
      <b/>
      <sz val="11"/>
      <color rgb="FF999999"/>
      <name val="Times New Roman"/>
    </font>
    <font>
      <sz val="11"/>
      <color rgb="FF0066CC"/>
      <name val="Times New Roman"/>
    </font>
    <font>
      <b/>
      <sz val="11"/>
      <color rgb="FF7F7F7F"/>
      <name val="Times New Roman"/>
    </font>
    <font>
      <sz val="12"/>
      <color rgb="FFFF0000"/>
      <name val="Times New Roman"/>
    </font>
    <font>
      <b/>
      <sz val="11"/>
      <color rgb="FF0066CC"/>
      <name val="Times New Roman"/>
    </font>
    <font>
      <sz val="10"/>
      <color rgb="FFFF0000"/>
      <name val="Times New Roman"/>
    </font>
    <font>
      <sz val="10"/>
      <color rgb="FFFF0000"/>
      <name val="Arimo"/>
    </font>
    <font>
      <b/>
      <i/>
      <sz val="11"/>
      <color theme="1"/>
      <name val="Times New Roman"/>
    </font>
    <font>
      <sz val="10"/>
      <color rgb="FF000000"/>
      <name val="Times New Roman"/>
    </font>
    <font>
      <b/>
      <i/>
      <sz val="12"/>
      <color rgb="FF000000"/>
      <name val="Times New Roman"/>
    </font>
    <font>
      <sz val="12"/>
      <color theme="1"/>
      <name val="Arimo"/>
    </font>
    <font>
      <sz val="12"/>
      <color rgb="FF000000"/>
      <name val="Times New Roman"/>
    </font>
    <font>
      <b/>
      <sz val="12"/>
      <color rgb="FF0066CC"/>
      <name val="Times New Roman"/>
    </font>
    <font>
      <sz val="12"/>
      <color rgb="FF0066CC"/>
      <name val="Times New Roman"/>
    </font>
    <font>
      <b/>
      <sz val="11"/>
      <color rgb="FF000000"/>
      <name val="Times New Roman"/>
    </font>
    <font>
      <sz val="11"/>
      <color theme="1"/>
      <name val="Arimo"/>
    </font>
    <font>
      <u/>
      <sz val="14"/>
      <color theme="1"/>
      <name val="Times New Roman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8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0" xfId="0" applyFont="1"/>
    <xf numFmtId="0" fontId="10" fillId="0" borderId="17" xfId="0" applyFont="1" applyBorder="1"/>
    <xf numFmtId="0" fontId="10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6" fillId="0" borderId="21" xfId="0" applyFont="1" applyBorder="1"/>
    <xf numFmtId="0" fontId="10" fillId="0" borderId="10" xfId="0" applyFont="1" applyBorder="1"/>
    <xf numFmtId="0" fontId="12" fillId="0" borderId="5" xfId="0" applyFont="1" applyBorder="1"/>
    <xf numFmtId="0" fontId="12" fillId="0" borderId="22" xfId="0" applyFont="1" applyBorder="1"/>
    <xf numFmtId="0" fontId="12" fillId="0" borderId="23" xfId="0" applyFont="1" applyBorder="1"/>
    <xf numFmtId="0" fontId="12" fillId="0" borderId="13" xfId="0" applyFont="1" applyBorder="1"/>
    <xf numFmtId="0" fontId="12" fillId="0" borderId="24" xfId="0" applyFont="1" applyBorder="1" applyAlignment="1">
      <alignment horizontal="left"/>
    </xf>
    <xf numFmtId="0" fontId="12" fillId="2" borderId="25" xfId="0" applyFont="1" applyFill="1" applyBorder="1" applyAlignment="1">
      <alignment horizontal="center"/>
    </xf>
    <xf numFmtId="0" fontId="10" fillId="0" borderId="29" xfId="0" applyFont="1" applyBorder="1" applyAlignment="1">
      <alignment horizontal="center" wrapText="1"/>
    </xf>
    <xf numFmtId="0" fontId="10" fillId="0" borderId="31" xfId="0" applyFont="1" applyBorder="1" applyAlignment="1">
      <alignment horizontal="center"/>
    </xf>
    <xf numFmtId="0" fontId="13" fillId="0" borderId="0" xfId="0" applyFont="1"/>
    <xf numFmtId="0" fontId="10" fillId="0" borderId="12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6" fillId="0" borderId="5" xfId="0" applyFont="1" applyBorder="1"/>
    <xf numFmtId="0" fontId="6" fillId="0" borderId="14" xfId="0" applyFont="1" applyBorder="1"/>
    <xf numFmtId="0" fontId="6" fillId="0" borderId="23" xfId="0" applyFont="1" applyBorder="1"/>
    <xf numFmtId="0" fontId="6" fillId="0" borderId="15" xfId="0" applyFont="1" applyBorder="1"/>
    <xf numFmtId="0" fontId="10" fillId="0" borderId="12" xfId="0" applyFont="1" applyBorder="1" applyAlignment="1">
      <alignment horizontal="center" vertical="center" wrapText="1"/>
    </xf>
    <xf numFmtId="0" fontId="6" fillId="0" borderId="13" xfId="0" applyFont="1" applyBorder="1"/>
    <xf numFmtId="0" fontId="10" fillId="0" borderId="0" xfId="0" applyFont="1" applyAlignment="1">
      <alignment horizontal="center" vertical="center"/>
    </xf>
    <xf numFmtId="0" fontId="6" fillId="0" borderId="34" xfId="0" applyFont="1" applyBorder="1"/>
    <xf numFmtId="0" fontId="6" fillId="0" borderId="10" xfId="0" applyFont="1" applyBorder="1"/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1" xfId="0" applyFont="1" applyBorder="1"/>
    <xf numFmtId="0" fontId="6" fillId="0" borderId="42" xfId="0" applyFont="1" applyBorder="1"/>
    <xf numFmtId="0" fontId="10" fillId="0" borderId="4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6" fillId="0" borderId="24" xfId="0" applyFont="1" applyBorder="1"/>
    <xf numFmtId="0" fontId="6" fillId="0" borderId="45" xfId="0" applyFont="1" applyBorder="1"/>
    <xf numFmtId="0" fontId="6" fillId="0" borderId="40" xfId="0" applyFont="1" applyBorder="1"/>
    <xf numFmtId="0" fontId="10" fillId="2" borderId="46" xfId="0" applyFont="1" applyFill="1" applyBorder="1"/>
    <xf numFmtId="0" fontId="6" fillId="2" borderId="46" xfId="0" applyFont="1" applyFill="1" applyBorder="1"/>
    <xf numFmtId="0" fontId="6" fillId="2" borderId="11" xfId="0" applyFont="1" applyFill="1" applyBorder="1"/>
    <xf numFmtId="0" fontId="10" fillId="2" borderId="46" xfId="0" applyFont="1" applyFill="1" applyBorder="1" applyAlignment="1">
      <alignment horizontal="center" wrapText="1"/>
    </xf>
    <xf numFmtId="0" fontId="10" fillId="2" borderId="46" xfId="0" applyFont="1" applyFill="1" applyBorder="1" applyAlignment="1">
      <alignment horizontal="center"/>
    </xf>
    <xf numFmtId="0" fontId="10" fillId="2" borderId="11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/>
    <xf numFmtId="0" fontId="10" fillId="0" borderId="6" xfId="0" applyFont="1" applyBorder="1" applyAlignment="1">
      <alignment horizontal="center" vertical="center"/>
    </xf>
    <xf numFmtId="0" fontId="11" fillId="0" borderId="47" xfId="0" applyFont="1" applyBorder="1"/>
    <xf numFmtId="0" fontId="11" fillId="0" borderId="11" xfId="0" applyFont="1" applyBorder="1"/>
    <xf numFmtId="0" fontId="10" fillId="0" borderId="11" xfId="0" applyFont="1" applyBorder="1"/>
    <xf numFmtId="0" fontId="10" fillId="0" borderId="47" xfId="0" applyFont="1" applyBorder="1"/>
    <xf numFmtId="164" fontId="10" fillId="0" borderId="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/>
    <xf numFmtId="0" fontId="11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17" fillId="0" borderId="0" xfId="0" applyFont="1"/>
    <xf numFmtId="0" fontId="10" fillId="0" borderId="47" xfId="0" applyFont="1" applyBorder="1" applyAlignment="1">
      <alignment horizontal="center" vertical="center"/>
    </xf>
    <xf numFmtId="0" fontId="6" fillId="0" borderId="6" xfId="0" applyFont="1" applyBorder="1"/>
    <xf numFmtId="164" fontId="6" fillId="0" borderId="6" xfId="0" applyNumberFormat="1" applyFont="1" applyBorder="1"/>
    <xf numFmtId="164" fontId="6" fillId="0" borderId="8" xfId="0" applyNumberFormat="1" applyFont="1" applyBorder="1"/>
    <xf numFmtId="164" fontId="10" fillId="0" borderId="6" xfId="0" applyNumberFormat="1" applyFont="1" applyBorder="1" applyAlignment="1">
      <alignment horizontal="center"/>
    </xf>
    <xf numFmtId="0" fontId="6" fillId="0" borderId="8" xfId="0" applyFont="1" applyBorder="1"/>
    <xf numFmtId="0" fontId="6" fillId="0" borderId="7" xfId="0" applyFont="1" applyBorder="1"/>
    <xf numFmtId="0" fontId="6" fillId="0" borderId="47" xfId="0" applyFont="1" applyBorder="1"/>
    <xf numFmtId="0" fontId="10" fillId="0" borderId="11" xfId="0" applyFont="1" applyBorder="1" applyAlignment="1">
      <alignment horizontal="right"/>
    </xf>
    <xf numFmtId="0" fontId="6" fillId="0" borderId="11" xfId="0" applyFont="1" applyBorder="1"/>
    <xf numFmtId="0" fontId="11" fillId="0" borderId="11" xfId="0" applyFont="1" applyBorder="1" applyAlignment="1">
      <alignment horizontal="center"/>
    </xf>
    <xf numFmtId="0" fontId="20" fillId="0" borderId="11" xfId="0" applyFont="1" applyBorder="1"/>
    <xf numFmtId="0" fontId="10" fillId="0" borderId="5" xfId="0" applyFont="1" applyBorder="1" applyAlignment="1">
      <alignment horizontal="right"/>
    </xf>
    <xf numFmtId="164" fontId="11" fillId="0" borderId="47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47" xfId="0" applyFont="1" applyBorder="1" applyAlignment="1">
      <alignment horizontal="center"/>
    </xf>
    <xf numFmtId="164" fontId="11" fillId="0" borderId="47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0" fillId="0" borderId="46" xfId="0" applyFont="1" applyBorder="1"/>
    <xf numFmtId="0" fontId="5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4" fontId="27" fillId="0" borderId="46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7" xfId="0" applyFont="1" applyBorder="1"/>
    <xf numFmtId="0" fontId="15" fillId="0" borderId="7" xfId="0" applyFont="1" applyBorder="1"/>
    <xf numFmtId="0" fontId="11" fillId="0" borderId="8" xfId="0" applyFont="1" applyBorder="1" applyAlignment="1">
      <alignment horizontal="center" vertical="center"/>
    </xf>
    <xf numFmtId="0" fontId="30" fillId="0" borderId="0" xfId="0" applyFont="1"/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37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/>
    </xf>
    <xf numFmtId="0" fontId="10" fillId="0" borderId="32" xfId="0" applyFont="1" applyBorder="1"/>
    <xf numFmtId="0" fontId="14" fillId="0" borderId="0" xfId="0" applyFont="1"/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2" fillId="0" borderId="0" xfId="0" applyFont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7" xfId="0" applyFont="1" applyBorder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33" fillId="0" borderId="37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34" fillId="0" borderId="0" xfId="0" applyFont="1"/>
    <xf numFmtId="0" fontId="15" fillId="0" borderId="37" xfId="0" applyFont="1" applyBorder="1"/>
    <xf numFmtId="0" fontId="35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2" fillId="0" borderId="37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90" wrapText="1"/>
    </xf>
    <xf numFmtId="0" fontId="3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15" fillId="0" borderId="20" xfId="0" applyFont="1" applyBorder="1"/>
    <xf numFmtId="0" fontId="10" fillId="0" borderId="20" xfId="0" applyFont="1" applyBorder="1" applyAlignment="1">
      <alignment horizontal="center" vertical="center" textRotation="90" wrapText="1"/>
    </xf>
    <xf numFmtId="0" fontId="10" fillId="0" borderId="20" xfId="0" applyFont="1" applyBorder="1" applyAlignment="1">
      <alignment horizontal="left"/>
    </xf>
    <xf numFmtId="0" fontId="15" fillId="0" borderId="35" xfId="0" applyFont="1" applyBorder="1"/>
    <xf numFmtId="0" fontId="2" fillId="0" borderId="20" xfId="0" applyFont="1" applyBorder="1"/>
    <xf numFmtId="0" fontId="2" fillId="0" borderId="35" xfId="0" applyFont="1" applyBorder="1"/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textRotation="90"/>
    </xf>
    <xf numFmtId="0" fontId="39" fillId="0" borderId="0" xfId="0" applyFont="1"/>
    <xf numFmtId="0" fontId="10" fillId="0" borderId="6" xfId="0" applyFont="1" applyBorder="1" applyAlignment="1">
      <alignment horizontal="center" vertical="center" wrapText="1"/>
    </xf>
    <xf numFmtId="0" fontId="7" fillId="0" borderId="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7" fillId="0" borderId="7" xfId="0" applyFont="1" applyBorder="1"/>
    <xf numFmtId="0" fontId="10" fillId="0" borderId="18" xfId="0" applyFont="1" applyBorder="1" applyAlignment="1">
      <alignment horizontal="center" vertical="center" wrapText="1"/>
    </xf>
    <xf numFmtId="0" fontId="7" fillId="0" borderId="35" xfId="0" applyFont="1" applyBorder="1"/>
    <xf numFmtId="0" fontId="10" fillId="0" borderId="18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6" fillId="0" borderId="6" xfId="0" applyFont="1" applyBorder="1"/>
    <xf numFmtId="164" fontId="10" fillId="0" borderId="6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7" fillId="0" borderId="37" xfId="0" applyFont="1" applyBorder="1"/>
    <xf numFmtId="0" fontId="26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4" xfId="0" applyFont="1" applyBorder="1"/>
    <xf numFmtId="0" fontId="10" fillId="0" borderId="18" xfId="0" applyFont="1" applyBorder="1" applyAlignment="1">
      <alignment horizontal="left" vertical="center" wrapText="1"/>
    </xf>
    <xf numFmtId="0" fontId="7" fillId="0" borderId="20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0" fontId="10" fillId="0" borderId="27" xfId="0" applyFont="1" applyBorder="1" applyAlignment="1">
      <alignment horizontal="center"/>
    </xf>
    <xf numFmtId="0" fontId="7" fillId="0" borderId="17" xfId="0" applyFont="1" applyBorder="1"/>
    <xf numFmtId="0" fontId="10" fillId="0" borderId="27" xfId="0" applyFont="1" applyBorder="1" applyAlignment="1">
      <alignment horizontal="center" vertical="center" wrapText="1"/>
    </xf>
    <xf numFmtId="0" fontId="6" fillId="0" borderId="27" xfId="0" applyFont="1" applyBorder="1"/>
    <xf numFmtId="0" fontId="10" fillId="0" borderId="14" xfId="0" applyFont="1" applyBorder="1" applyAlignment="1">
      <alignment horizontal="center" wrapText="1"/>
    </xf>
    <xf numFmtId="0" fontId="7" fillId="0" borderId="19" xfId="0" applyFont="1" applyBorder="1"/>
    <xf numFmtId="0" fontId="10" fillId="0" borderId="5" xfId="0" applyFont="1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40" xfId="0" applyFont="1" applyBorder="1"/>
    <xf numFmtId="0" fontId="10" fillId="0" borderId="13" xfId="0" applyFont="1" applyBorder="1" applyAlignment="1">
      <alignment horizontal="center" wrapText="1"/>
    </xf>
    <xf numFmtId="0" fontId="7" fillId="0" borderId="18" xfId="0" applyFont="1" applyBorder="1"/>
    <xf numFmtId="0" fontId="10" fillId="0" borderId="5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39" xfId="0" applyFont="1" applyBorder="1"/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wrapText="1"/>
    </xf>
    <xf numFmtId="0" fontId="7" fillId="0" borderId="15" xfId="0" applyFont="1" applyBorder="1"/>
    <xf numFmtId="0" fontId="7" fillId="0" borderId="23" xfId="0" applyFont="1" applyBorder="1"/>
    <xf numFmtId="0" fontId="10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5" xfId="0" applyFont="1" applyBorder="1"/>
    <xf numFmtId="0" fontId="10" fillId="2" borderId="2" xfId="0" applyFont="1" applyFill="1" applyBorder="1" applyAlignment="1">
      <alignment wrapText="1"/>
    </xf>
    <xf numFmtId="0" fontId="7" fillId="0" borderId="3" xfId="0" applyFont="1" applyBorder="1"/>
    <xf numFmtId="0" fontId="10" fillId="0" borderId="2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7" fillId="0" borderId="36" xfId="0" applyFont="1" applyBorder="1"/>
    <xf numFmtId="0" fontId="6" fillId="0" borderId="13" xfId="0" applyFont="1" applyBorder="1"/>
    <xf numFmtId="0" fontId="7" fillId="0" borderId="32" xfId="0" applyFont="1" applyBorder="1"/>
    <xf numFmtId="0" fontId="6" fillId="0" borderId="22" xfId="0" applyFont="1" applyBorder="1"/>
    <xf numFmtId="0" fontId="7" fillId="0" borderId="33" xfId="0" applyFont="1" applyBorder="1"/>
    <xf numFmtId="0" fontId="10" fillId="0" borderId="7" xfId="0" applyFont="1" applyBorder="1" applyAlignment="1">
      <alignment horizontal="center" wrapText="1"/>
    </xf>
    <xf numFmtId="0" fontId="1" fillId="0" borderId="2" xfId="0" applyFont="1" applyBorder="1"/>
    <xf numFmtId="0" fontId="10" fillId="0" borderId="5" xfId="0" applyFont="1" applyBorder="1" applyAlignment="1">
      <alignment horizontal="center" textRotation="90"/>
    </xf>
    <xf numFmtId="0" fontId="7" fillId="0" borderId="9" xfId="0" applyFont="1" applyBorder="1"/>
    <xf numFmtId="0" fontId="10" fillId="0" borderId="2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7" fillId="0" borderId="34" xfId="0" applyFont="1" applyBorder="1"/>
    <xf numFmtId="0" fontId="10" fillId="0" borderId="23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0" fillId="0" borderId="28" xfId="0" applyFont="1" applyBorder="1" applyAlignment="1">
      <alignment horizontal="center" wrapText="1"/>
    </xf>
    <xf numFmtId="0" fontId="6" fillId="0" borderId="26" xfId="0" applyFont="1" applyBorder="1"/>
    <xf numFmtId="0" fontId="10" fillId="0" borderId="6" xfId="0" applyFont="1" applyBorder="1" applyAlignment="1">
      <alignment horizontal="left" wrapText="1"/>
    </xf>
    <xf numFmtId="0" fontId="10" fillId="0" borderId="13" xfId="0" applyFont="1" applyBorder="1" applyAlignment="1">
      <alignment horizontal="center" vertical="center" textRotation="90"/>
    </xf>
    <xf numFmtId="0" fontId="10" fillId="0" borderId="13" xfId="0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/>
    </xf>
    <xf numFmtId="0" fontId="6" fillId="0" borderId="28" xfId="0" applyFont="1" applyBorder="1"/>
    <xf numFmtId="0" fontId="10" fillId="0" borderId="2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 textRotation="90" wrapText="1"/>
    </xf>
    <xf numFmtId="164" fontId="10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 wrapText="1"/>
    </xf>
    <xf numFmtId="0" fontId="7" fillId="0" borderId="49" xfId="0" applyFont="1" applyBorder="1"/>
    <xf numFmtId="0" fontId="7" fillId="0" borderId="50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76200</xdr:colOff>
      <xdr:row>134</xdr:row>
      <xdr:rowOff>190500</xdr:rowOff>
    </xdr:from>
    <xdr:ext cx="9525" cy="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238125</xdr:colOff>
      <xdr:row>134</xdr:row>
      <xdr:rowOff>142875</xdr:rowOff>
    </xdr:from>
    <xdr:ext cx="0" cy="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47625</xdr:colOff>
      <xdr:row>55</xdr:row>
      <xdr:rowOff>133350</xdr:rowOff>
    </xdr:from>
    <xdr:ext cx="0" cy="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36</xdr:col>
      <xdr:colOff>28575</xdr:colOff>
      <xdr:row>134</xdr:row>
      <xdr:rowOff>47625</xdr:rowOff>
    </xdr:from>
    <xdr:ext cx="0" cy="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85725</xdr:colOff>
      <xdr:row>134</xdr:row>
      <xdr:rowOff>161925</xdr:rowOff>
    </xdr:from>
    <xdr:ext cx="0" cy="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36</xdr:col>
      <xdr:colOff>19050</xdr:colOff>
      <xdr:row>134</xdr:row>
      <xdr:rowOff>161925</xdr:rowOff>
    </xdr:from>
    <xdr:ext cx="0" cy="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36</xdr:col>
      <xdr:colOff>19050</xdr:colOff>
      <xdr:row>134</xdr:row>
      <xdr:rowOff>123825</xdr:rowOff>
    </xdr:from>
    <xdr:ext cx="0" cy="0"/>
    <xdr:pic>
      <xdr:nvPicPr>
        <xdr:cNvPr id="8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36</xdr:col>
      <xdr:colOff>19050</xdr:colOff>
      <xdr:row>134</xdr:row>
      <xdr:rowOff>85725</xdr:rowOff>
    </xdr:from>
    <xdr:ext cx="0" cy="0"/>
    <xdr:pic>
      <xdr:nvPicPr>
        <xdr:cNvPr id="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114300</xdr:colOff>
      <xdr:row>119</xdr:row>
      <xdr:rowOff>171450</xdr:rowOff>
    </xdr:from>
    <xdr:ext cx="0" cy="0"/>
    <xdr:pic>
      <xdr:nvPicPr>
        <xdr:cNvPr id="10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219075</xdr:colOff>
      <xdr:row>119</xdr:row>
      <xdr:rowOff>161925</xdr:rowOff>
    </xdr:from>
    <xdr:ext cx="9525" cy="0"/>
    <xdr:pic>
      <xdr:nvPicPr>
        <xdr:cNvPr id="11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238125</xdr:colOff>
      <xdr:row>119</xdr:row>
      <xdr:rowOff>123825</xdr:rowOff>
    </xdr:from>
    <xdr:ext cx="0" cy="0"/>
    <xdr:pic>
      <xdr:nvPicPr>
        <xdr:cNvPr id="12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47625</xdr:colOff>
      <xdr:row>119</xdr:row>
      <xdr:rowOff>133350</xdr:rowOff>
    </xdr:from>
    <xdr:ext cx="0" cy="0"/>
    <xdr:pic>
      <xdr:nvPicPr>
        <xdr:cNvPr id="1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171450</xdr:colOff>
      <xdr:row>119</xdr:row>
      <xdr:rowOff>133350</xdr:rowOff>
    </xdr:from>
    <xdr:ext cx="0" cy="0"/>
    <xdr:pic>
      <xdr:nvPicPr>
        <xdr:cNvPr id="1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276225</xdr:colOff>
      <xdr:row>61</xdr:row>
      <xdr:rowOff>219075</xdr:rowOff>
    </xdr:from>
    <xdr:ext cx="19050" cy="0"/>
    <xdr:pic>
      <xdr:nvPicPr>
        <xdr:cNvPr id="1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35</xdr:col>
      <xdr:colOff>47625</xdr:colOff>
      <xdr:row>122</xdr:row>
      <xdr:rowOff>0</xdr:rowOff>
    </xdr:from>
    <xdr:ext cx="0" cy="0"/>
    <xdr:pic>
      <xdr:nvPicPr>
        <xdr:cNvPr id="16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00"/>
  <sheetViews>
    <sheetView tabSelected="1" topLeftCell="Z88" workbookViewId="0"/>
  </sheetViews>
  <sheetFormatPr defaultColWidth="14.44140625" defaultRowHeight="15" customHeight="1"/>
  <cols>
    <col min="1" max="1" width="3.88671875" customWidth="1"/>
    <col min="2" max="2" width="4.44140625" customWidth="1"/>
    <col min="3" max="3" width="3.88671875" customWidth="1"/>
    <col min="4" max="4" width="3.33203125" customWidth="1"/>
    <col min="5" max="6" width="3.6640625" customWidth="1"/>
    <col min="7" max="7" width="3.44140625" customWidth="1"/>
    <col min="8" max="8" width="3.33203125" customWidth="1"/>
    <col min="9" max="9" width="5.33203125" customWidth="1"/>
    <col min="10" max="12" width="3.44140625" customWidth="1"/>
    <col min="13" max="13" width="4" customWidth="1"/>
    <col min="14" max="15" width="3.6640625" customWidth="1"/>
    <col min="16" max="16" width="3.88671875" customWidth="1"/>
    <col min="17" max="17" width="4.109375" customWidth="1"/>
    <col min="18" max="18" width="4.44140625" customWidth="1"/>
    <col min="19" max="19" width="3.88671875" customWidth="1"/>
    <col min="20" max="20" width="3.6640625" customWidth="1"/>
    <col min="21" max="21" width="3.88671875" customWidth="1"/>
    <col min="22" max="22" width="3.33203125" customWidth="1"/>
    <col min="23" max="24" width="4.44140625" customWidth="1"/>
    <col min="25" max="25" width="4.33203125" customWidth="1"/>
    <col min="26" max="27" width="4.109375" customWidth="1"/>
    <col min="28" max="29" width="4.33203125" customWidth="1"/>
    <col min="30" max="30" width="4.109375" customWidth="1"/>
    <col min="31" max="31" width="3.6640625" customWidth="1"/>
    <col min="32" max="32" width="4.33203125" customWidth="1"/>
    <col min="33" max="33" width="4.44140625" customWidth="1"/>
    <col min="34" max="34" width="5" customWidth="1"/>
    <col min="35" max="35" width="3.6640625" customWidth="1"/>
    <col min="36" max="36" width="5.33203125" customWidth="1"/>
    <col min="37" max="41" width="3.88671875" customWidth="1"/>
    <col min="42" max="42" width="3.6640625" customWidth="1"/>
    <col min="43" max="44" width="3.88671875" customWidth="1"/>
    <col min="45" max="45" width="3.44140625" customWidth="1"/>
    <col min="46" max="46" width="3.33203125" customWidth="1"/>
    <col min="47" max="47" width="5" customWidth="1"/>
    <col min="48" max="48" width="3.88671875" customWidth="1"/>
    <col min="49" max="49" width="4.44140625" customWidth="1"/>
    <col min="50" max="54" width="5.33203125" customWidth="1"/>
    <col min="55" max="55" width="4.33203125" customWidth="1"/>
    <col min="56" max="60" width="5.6640625" customWidth="1"/>
    <col min="61" max="62" width="4.6640625" customWidth="1"/>
    <col min="63" max="63" width="5.33203125" customWidth="1"/>
    <col min="64" max="64" width="4.6640625" customWidth="1"/>
    <col min="65" max="65" width="4.44140625" customWidth="1"/>
    <col min="66" max="70" width="8.88671875" customWidth="1"/>
  </cols>
  <sheetData>
    <row r="1" spans="1:70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1"/>
      <c r="AF1" s="3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18" customHeight="1">
      <c r="A2" s="6"/>
      <c r="B2" s="7"/>
      <c r="C2" s="7"/>
      <c r="D2" s="7"/>
      <c r="E2" s="7"/>
      <c r="F2" s="7"/>
      <c r="G2" s="7"/>
      <c r="H2" s="7"/>
      <c r="I2" s="7"/>
      <c r="J2" s="7"/>
      <c r="K2" s="6"/>
      <c r="L2" s="7"/>
      <c r="M2" s="7"/>
      <c r="N2" s="6"/>
      <c r="O2" s="7"/>
      <c r="P2" s="6"/>
      <c r="Q2" s="6"/>
      <c r="R2" s="6" t="s">
        <v>0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8"/>
      <c r="AE2" s="6"/>
      <c r="AF2" s="6"/>
      <c r="AG2" s="8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11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8"/>
      <c r="AE3" s="6"/>
      <c r="AF3" s="7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70" ht="18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6"/>
      <c r="M4" s="7"/>
      <c r="N4" s="7"/>
      <c r="O4" s="7"/>
      <c r="P4" s="6"/>
      <c r="Q4" s="6"/>
      <c r="R4" s="6"/>
      <c r="S4" s="6"/>
      <c r="T4" s="6"/>
      <c r="U4" s="6"/>
      <c r="V4" s="6"/>
      <c r="W4" s="6"/>
      <c r="X4" s="9" t="s">
        <v>1</v>
      </c>
      <c r="Y4" s="6"/>
      <c r="Z4" s="6"/>
      <c r="AA4" s="6"/>
      <c r="AB4" s="6"/>
      <c r="AC4" s="6"/>
      <c r="AD4" s="8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</row>
    <row r="5" spans="1:70" ht="12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ht="18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" t="s">
        <v>2</v>
      </c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ht="18" customHeight="1">
      <c r="A7" s="6"/>
      <c r="B7" s="6"/>
      <c r="C7" s="254"/>
      <c r="D7" s="243"/>
      <c r="E7" s="243"/>
      <c r="F7" s="243"/>
      <c r="G7" s="243"/>
      <c r="H7" s="243"/>
      <c r="I7" s="243"/>
      <c r="J7" s="243"/>
      <c r="K7" s="243"/>
      <c r="L7" s="243"/>
      <c r="M7" s="21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 t="s">
        <v>3</v>
      </c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ht="20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 t="s">
        <v>4</v>
      </c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</row>
    <row r="9" spans="1:70" ht="18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 t="s">
        <v>5</v>
      </c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</row>
    <row r="10" spans="1:70" ht="21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 t="s">
        <v>6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</row>
    <row r="11" spans="1:70" ht="18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 t="s">
        <v>7</v>
      </c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</row>
    <row r="12" spans="1:70" ht="18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</row>
    <row r="13" spans="1:70" ht="18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</row>
    <row r="14" spans="1:70" ht="18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1" t="s">
        <v>8</v>
      </c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</row>
    <row r="15" spans="1:70" ht="9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1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1:70" ht="16.5" customHeight="1">
      <c r="A16" s="6"/>
      <c r="B16" s="6" t="s">
        <v>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11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6"/>
      <c r="BQ16" s="6"/>
      <c r="BR16" s="6"/>
    </row>
    <row r="17" spans="1:70" ht="21" customHeight="1">
      <c r="A17" s="6"/>
      <c r="B17" s="7" t="s">
        <v>10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1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3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</row>
    <row r="18" spans="1:70" ht="18" customHeight="1">
      <c r="A18" s="6"/>
      <c r="B18" s="7" t="s">
        <v>11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</row>
    <row r="19" spans="1:70" ht="18" customHeight="1">
      <c r="A19" s="6"/>
      <c r="B19" s="7" t="s">
        <v>12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</row>
    <row r="20" spans="1:70" ht="18" customHeight="1">
      <c r="A20" s="6"/>
      <c r="B20" s="7" t="s">
        <v>13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4" t="s">
        <v>14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</row>
    <row r="21" spans="1:70" ht="15.75" customHeight="1">
      <c r="A21" s="6"/>
      <c r="B21" s="7" t="s">
        <v>15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</row>
    <row r="22" spans="1:70" ht="2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13" t="s">
        <v>16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</row>
    <row r="23" spans="1:70" ht="21.75" customHeight="1">
      <c r="A23" s="6"/>
      <c r="B23" s="13" t="s">
        <v>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Q23" s="6"/>
      <c r="R23" s="1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</row>
    <row r="24" spans="1:70" ht="13.5" customHeight="1">
      <c r="A24" s="6"/>
      <c r="B24" s="1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</row>
    <row r="25" spans="1:70" ht="16.5" customHeight="1">
      <c r="A25" s="6"/>
      <c r="B25" s="13" t="s">
        <v>18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1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1:70" ht="13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0" ht="19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5" t="s">
        <v>19</v>
      </c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</row>
    <row r="28" spans="1:70" ht="13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</row>
    <row r="29" spans="1:70" ht="16.5" customHeight="1">
      <c r="A29" s="255" t="s">
        <v>20</v>
      </c>
      <c r="B29" s="190" t="s">
        <v>21</v>
      </c>
      <c r="C29" s="180"/>
      <c r="D29" s="180"/>
      <c r="E29" s="180"/>
      <c r="F29" s="177"/>
      <c r="G29" s="190" t="s">
        <v>22</v>
      </c>
      <c r="H29" s="180"/>
      <c r="I29" s="180"/>
      <c r="J29" s="177"/>
      <c r="K29" s="190" t="s">
        <v>23</v>
      </c>
      <c r="L29" s="180"/>
      <c r="M29" s="180"/>
      <c r="N29" s="177"/>
      <c r="O29" s="190" t="s">
        <v>24</v>
      </c>
      <c r="P29" s="180"/>
      <c r="Q29" s="180"/>
      <c r="R29" s="180"/>
      <c r="S29" s="177"/>
      <c r="T29" s="190" t="s">
        <v>25</v>
      </c>
      <c r="U29" s="180"/>
      <c r="V29" s="180"/>
      <c r="W29" s="256"/>
      <c r="X29" s="253" t="s">
        <v>26</v>
      </c>
      <c r="Y29" s="180"/>
      <c r="Z29" s="180"/>
      <c r="AA29" s="177"/>
      <c r="AB29" s="190" t="s">
        <v>27</v>
      </c>
      <c r="AC29" s="180"/>
      <c r="AD29" s="180"/>
      <c r="AE29" s="180"/>
      <c r="AF29" s="177"/>
      <c r="AG29" s="190" t="s">
        <v>28</v>
      </c>
      <c r="AH29" s="180"/>
      <c r="AI29" s="180"/>
      <c r="AJ29" s="177"/>
      <c r="AK29" s="190" t="s">
        <v>29</v>
      </c>
      <c r="AL29" s="180"/>
      <c r="AM29" s="180"/>
      <c r="AN29" s="177"/>
      <c r="AO29" s="190" t="s">
        <v>30</v>
      </c>
      <c r="AP29" s="180"/>
      <c r="AQ29" s="180"/>
      <c r="AR29" s="180"/>
      <c r="AS29" s="177"/>
      <c r="AT29" s="190" t="s">
        <v>31</v>
      </c>
      <c r="AU29" s="180"/>
      <c r="AV29" s="180"/>
      <c r="AW29" s="180"/>
      <c r="AX29" s="190" t="s">
        <v>32</v>
      </c>
      <c r="AY29" s="180"/>
      <c r="AZ29" s="180"/>
      <c r="BA29" s="180"/>
      <c r="BB29" s="177"/>
      <c r="BC29" s="16"/>
      <c r="BD29" s="16"/>
      <c r="BE29" s="16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2"/>
    </row>
    <row r="30" spans="1:70" ht="15.75" customHeight="1">
      <c r="A30" s="232"/>
      <c r="B30" s="18">
        <v>1</v>
      </c>
      <c r="C30" s="18">
        <v>2</v>
      </c>
      <c r="D30" s="18">
        <v>3</v>
      </c>
      <c r="E30" s="18">
        <v>4</v>
      </c>
      <c r="F30" s="18">
        <v>5</v>
      </c>
      <c r="G30" s="18">
        <v>6</v>
      </c>
      <c r="H30" s="18">
        <v>7</v>
      </c>
      <c r="I30" s="19">
        <v>8</v>
      </c>
      <c r="J30" s="20">
        <v>9</v>
      </c>
      <c r="K30" s="18">
        <v>10</v>
      </c>
      <c r="L30" s="18">
        <v>11</v>
      </c>
      <c r="M30" s="18">
        <v>12</v>
      </c>
      <c r="N30" s="18">
        <v>13</v>
      </c>
      <c r="O30" s="18">
        <v>14</v>
      </c>
      <c r="P30" s="18">
        <v>15</v>
      </c>
      <c r="Q30" s="18">
        <v>16</v>
      </c>
      <c r="R30" s="18">
        <v>17</v>
      </c>
      <c r="S30" s="18">
        <v>18</v>
      </c>
      <c r="T30" s="18">
        <v>19</v>
      </c>
      <c r="U30" s="18">
        <v>20</v>
      </c>
      <c r="V30" s="18">
        <v>21</v>
      </c>
      <c r="W30" s="19">
        <v>22</v>
      </c>
      <c r="X30" s="20">
        <v>23</v>
      </c>
      <c r="Y30" s="18">
        <v>24</v>
      </c>
      <c r="Z30" s="18">
        <v>25</v>
      </c>
      <c r="AA30" s="18">
        <v>26</v>
      </c>
      <c r="AB30" s="18">
        <v>27</v>
      </c>
      <c r="AC30" s="18">
        <v>28</v>
      </c>
      <c r="AD30" s="18">
        <v>29</v>
      </c>
      <c r="AE30" s="19">
        <v>30</v>
      </c>
      <c r="AF30" s="20">
        <v>31</v>
      </c>
      <c r="AG30" s="18">
        <v>32</v>
      </c>
      <c r="AH30" s="18">
        <v>33</v>
      </c>
      <c r="AI30" s="18">
        <v>34</v>
      </c>
      <c r="AJ30" s="18">
        <v>35</v>
      </c>
      <c r="AK30" s="18">
        <v>36</v>
      </c>
      <c r="AL30" s="18">
        <v>37</v>
      </c>
      <c r="AM30" s="18">
        <v>38</v>
      </c>
      <c r="AN30" s="18">
        <v>39</v>
      </c>
      <c r="AO30" s="18">
        <v>40</v>
      </c>
      <c r="AP30" s="18">
        <v>41</v>
      </c>
      <c r="AQ30" s="18">
        <v>42</v>
      </c>
      <c r="AR30" s="18">
        <v>43</v>
      </c>
      <c r="AS30" s="18">
        <v>44</v>
      </c>
      <c r="AT30" s="18">
        <v>45</v>
      </c>
      <c r="AU30" s="18">
        <v>46</v>
      </c>
      <c r="AV30" s="18">
        <v>47</v>
      </c>
      <c r="AW30" s="21">
        <v>48</v>
      </c>
      <c r="AX30" s="18">
        <v>49</v>
      </c>
      <c r="AY30" s="18">
        <v>50</v>
      </c>
      <c r="AZ30" s="18">
        <v>51</v>
      </c>
      <c r="BA30" s="18">
        <v>52</v>
      </c>
      <c r="BB30" s="22">
        <v>53</v>
      </c>
      <c r="BC30" s="23"/>
      <c r="BD30" s="23"/>
      <c r="BE30" s="23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2"/>
    </row>
    <row r="31" spans="1:70" ht="15.75" customHeight="1">
      <c r="A31" s="232"/>
      <c r="B31" s="24">
        <v>1</v>
      </c>
      <c r="C31" s="24">
        <v>8</v>
      </c>
      <c r="D31" s="24">
        <v>15</v>
      </c>
      <c r="E31" s="24">
        <v>22</v>
      </c>
      <c r="F31" s="24">
        <v>29</v>
      </c>
      <c r="G31" s="24">
        <v>6</v>
      </c>
      <c r="H31" s="24">
        <v>13</v>
      </c>
      <c r="I31" s="25">
        <v>20</v>
      </c>
      <c r="J31" s="26">
        <v>27</v>
      </c>
      <c r="K31" s="24">
        <v>3</v>
      </c>
      <c r="L31" s="24">
        <v>10</v>
      </c>
      <c r="M31" s="24">
        <v>17</v>
      </c>
      <c r="N31" s="24">
        <v>24</v>
      </c>
      <c r="O31" s="24">
        <v>1</v>
      </c>
      <c r="P31" s="24">
        <v>8</v>
      </c>
      <c r="Q31" s="24">
        <v>15</v>
      </c>
      <c r="R31" s="24">
        <v>22</v>
      </c>
      <c r="S31" s="24">
        <v>29</v>
      </c>
      <c r="T31" s="24">
        <v>5</v>
      </c>
      <c r="U31" s="24">
        <v>12</v>
      </c>
      <c r="V31" s="24">
        <v>19</v>
      </c>
      <c r="W31" s="25">
        <v>26</v>
      </c>
      <c r="X31" s="26">
        <v>2</v>
      </c>
      <c r="Y31" s="24">
        <v>9</v>
      </c>
      <c r="Z31" s="24">
        <v>16</v>
      </c>
      <c r="AA31" s="24">
        <v>23</v>
      </c>
      <c r="AB31" s="24">
        <v>2</v>
      </c>
      <c r="AC31" s="24">
        <v>9</v>
      </c>
      <c r="AD31" s="24">
        <v>16</v>
      </c>
      <c r="AE31" s="25">
        <v>23</v>
      </c>
      <c r="AF31" s="26">
        <v>30</v>
      </c>
      <c r="AG31" s="24">
        <v>6</v>
      </c>
      <c r="AH31" s="24">
        <v>13</v>
      </c>
      <c r="AI31" s="24">
        <v>20</v>
      </c>
      <c r="AJ31" s="24">
        <v>27</v>
      </c>
      <c r="AK31" s="24">
        <v>4</v>
      </c>
      <c r="AL31" s="24">
        <v>11</v>
      </c>
      <c r="AM31" s="24">
        <v>18</v>
      </c>
      <c r="AN31" s="24">
        <v>25</v>
      </c>
      <c r="AO31" s="24">
        <v>1</v>
      </c>
      <c r="AP31" s="24">
        <v>8</v>
      </c>
      <c r="AQ31" s="24">
        <v>15</v>
      </c>
      <c r="AR31" s="24">
        <v>22</v>
      </c>
      <c r="AS31" s="24">
        <v>29</v>
      </c>
      <c r="AT31" s="24">
        <v>6</v>
      </c>
      <c r="AU31" s="24">
        <v>13</v>
      </c>
      <c r="AV31" s="24">
        <v>20</v>
      </c>
      <c r="AW31" s="25">
        <v>27</v>
      </c>
      <c r="AX31" s="25">
        <v>3</v>
      </c>
      <c r="AY31" s="24">
        <v>10</v>
      </c>
      <c r="AZ31" s="27">
        <v>17</v>
      </c>
      <c r="BA31" s="24">
        <v>24</v>
      </c>
      <c r="BB31" s="28">
        <v>31</v>
      </c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</row>
    <row r="32" spans="1:70" ht="31.5" customHeight="1">
      <c r="A32" s="30"/>
      <c r="B32" s="31">
        <v>5</v>
      </c>
      <c r="C32" s="31">
        <v>12</v>
      </c>
      <c r="D32" s="31">
        <v>19</v>
      </c>
      <c r="E32" s="31">
        <v>26</v>
      </c>
      <c r="F32" s="31">
        <v>3</v>
      </c>
      <c r="G32" s="31">
        <v>10</v>
      </c>
      <c r="H32" s="31">
        <v>17</v>
      </c>
      <c r="I32" s="32">
        <v>24</v>
      </c>
      <c r="J32" s="33">
        <v>31</v>
      </c>
      <c r="K32" s="31">
        <v>7</v>
      </c>
      <c r="L32" s="31">
        <v>14</v>
      </c>
      <c r="M32" s="31">
        <v>21</v>
      </c>
      <c r="N32" s="31">
        <v>28</v>
      </c>
      <c r="O32" s="31">
        <v>5</v>
      </c>
      <c r="P32" s="31">
        <v>12</v>
      </c>
      <c r="Q32" s="31">
        <v>19</v>
      </c>
      <c r="R32" s="31">
        <v>26</v>
      </c>
      <c r="S32" s="31">
        <v>2</v>
      </c>
      <c r="T32" s="31">
        <v>9</v>
      </c>
      <c r="U32" s="31">
        <v>16</v>
      </c>
      <c r="V32" s="31">
        <v>23</v>
      </c>
      <c r="W32" s="32">
        <v>30</v>
      </c>
      <c r="X32" s="33">
        <v>6</v>
      </c>
      <c r="Y32" s="31">
        <v>13</v>
      </c>
      <c r="Z32" s="31">
        <v>20</v>
      </c>
      <c r="AA32" s="31">
        <v>27</v>
      </c>
      <c r="AB32" s="31">
        <v>6</v>
      </c>
      <c r="AC32" s="31">
        <v>13</v>
      </c>
      <c r="AD32" s="31">
        <v>20</v>
      </c>
      <c r="AE32" s="32">
        <v>27</v>
      </c>
      <c r="AF32" s="33">
        <v>3</v>
      </c>
      <c r="AG32" s="31">
        <v>10</v>
      </c>
      <c r="AH32" s="31">
        <v>17</v>
      </c>
      <c r="AI32" s="31">
        <v>24</v>
      </c>
      <c r="AJ32" s="31">
        <v>1</v>
      </c>
      <c r="AK32" s="31">
        <v>8</v>
      </c>
      <c r="AL32" s="31">
        <v>15</v>
      </c>
      <c r="AM32" s="31">
        <v>22</v>
      </c>
      <c r="AN32" s="31">
        <v>29</v>
      </c>
      <c r="AO32" s="31">
        <v>5</v>
      </c>
      <c r="AP32" s="31">
        <v>12</v>
      </c>
      <c r="AQ32" s="31">
        <v>19</v>
      </c>
      <c r="AR32" s="31">
        <v>26</v>
      </c>
      <c r="AS32" s="31">
        <v>3</v>
      </c>
      <c r="AT32" s="31">
        <v>10</v>
      </c>
      <c r="AU32" s="31">
        <v>17</v>
      </c>
      <c r="AV32" s="31">
        <v>24</v>
      </c>
      <c r="AW32" s="32">
        <v>31</v>
      </c>
      <c r="AX32" s="32">
        <v>7</v>
      </c>
      <c r="AY32" s="31">
        <v>14</v>
      </c>
      <c r="AZ32" s="34">
        <v>21</v>
      </c>
      <c r="BA32" s="31">
        <v>28</v>
      </c>
      <c r="BB32" s="35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</row>
    <row r="33" spans="1:70" ht="15.75" customHeight="1">
      <c r="A33" s="36"/>
      <c r="B33" s="37" t="s">
        <v>33</v>
      </c>
      <c r="C33" s="37" t="s">
        <v>34</v>
      </c>
      <c r="D33" s="37" t="s">
        <v>33</v>
      </c>
      <c r="E33" s="37" t="s">
        <v>34</v>
      </c>
      <c r="F33" s="37" t="s">
        <v>33</v>
      </c>
      <c r="G33" s="37" t="s">
        <v>34</v>
      </c>
      <c r="H33" s="37" t="s">
        <v>33</v>
      </c>
      <c r="I33" s="37" t="s">
        <v>34</v>
      </c>
      <c r="J33" s="37" t="s">
        <v>33</v>
      </c>
      <c r="K33" s="37" t="s">
        <v>34</v>
      </c>
      <c r="L33" s="37" t="s">
        <v>33</v>
      </c>
      <c r="M33" s="37" t="s">
        <v>34</v>
      </c>
      <c r="N33" s="37" t="s">
        <v>33</v>
      </c>
      <c r="O33" s="37" t="s">
        <v>34</v>
      </c>
      <c r="P33" s="37" t="s">
        <v>33</v>
      </c>
      <c r="Q33" s="37" t="s">
        <v>34</v>
      </c>
      <c r="R33" s="37" t="s">
        <v>33</v>
      </c>
      <c r="S33" s="37" t="s">
        <v>34</v>
      </c>
      <c r="T33" s="37" t="s">
        <v>33</v>
      </c>
      <c r="U33" s="37" t="s">
        <v>34</v>
      </c>
      <c r="V33" s="37" t="s">
        <v>33</v>
      </c>
      <c r="W33" s="38" t="s">
        <v>34</v>
      </c>
      <c r="X33" s="39" t="s">
        <v>33</v>
      </c>
      <c r="Y33" s="37" t="s">
        <v>34</v>
      </c>
      <c r="Z33" s="37" t="s">
        <v>33</v>
      </c>
      <c r="AA33" s="37" t="s">
        <v>34</v>
      </c>
      <c r="AB33" s="37" t="s">
        <v>33</v>
      </c>
      <c r="AC33" s="37" t="s">
        <v>34</v>
      </c>
      <c r="AD33" s="37" t="s">
        <v>33</v>
      </c>
      <c r="AE33" s="37" t="s">
        <v>34</v>
      </c>
      <c r="AF33" s="37" t="s">
        <v>33</v>
      </c>
      <c r="AG33" s="37" t="s">
        <v>34</v>
      </c>
      <c r="AH33" s="37" t="s">
        <v>33</v>
      </c>
      <c r="AI33" s="37" t="s">
        <v>34</v>
      </c>
      <c r="AJ33" s="37" t="s">
        <v>33</v>
      </c>
      <c r="AK33" s="37" t="s">
        <v>34</v>
      </c>
      <c r="AL33" s="37" t="s">
        <v>33</v>
      </c>
      <c r="AM33" s="37" t="s">
        <v>34</v>
      </c>
      <c r="AN33" s="37" t="s">
        <v>33</v>
      </c>
      <c r="AO33" s="37" t="s">
        <v>34</v>
      </c>
      <c r="AP33" s="37" t="s">
        <v>33</v>
      </c>
      <c r="AQ33" s="37" t="s">
        <v>34</v>
      </c>
      <c r="AR33" s="37" t="s">
        <v>33</v>
      </c>
      <c r="AS33" s="37" t="s">
        <v>34</v>
      </c>
      <c r="AT33" s="37" t="s">
        <v>33</v>
      </c>
      <c r="AU33" s="37" t="s">
        <v>34</v>
      </c>
      <c r="AV33" s="37" t="s">
        <v>33</v>
      </c>
      <c r="AW33" s="40" t="s">
        <v>34</v>
      </c>
      <c r="AX33" s="41" t="s">
        <v>33</v>
      </c>
      <c r="AY33" s="41" t="s">
        <v>34</v>
      </c>
      <c r="AZ33" s="41" t="s">
        <v>33</v>
      </c>
      <c r="BA33" s="41" t="s">
        <v>34</v>
      </c>
      <c r="BB33" s="42" t="s">
        <v>33</v>
      </c>
    </row>
    <row r="34" spans="1:70" ht="15.75" customHeight="1">
      <c r="A34" s="270" t="s">
        <v>35</v>
      </c>
      <c r="B34" s="223"/>
      <c r="C34" s="223"/>
      <c r="D34" s="223"/>
      <c r="E34" s="262">
        <v>14</v>
      </c>
      <c r="F34" s="223"/>
      <c r="G34" s="223"/>
      <c r="H34" s="223"/>
      <c r="I34" s="269"/>
      <c r="J34" s="264"/>
      <c r="K34" s="223"/>
      <c r="L34" s="223"/>
      <c r="M34" s="223"/>
      <c r="N34" s="223"/>
      <c r="O34" s="223"/>
      <c r="P34" s="257" t="s">
        <v>36</v>
      </c>
      <c r="Q34" s="222" t="s">
        <v>36</v>
      </c>
      <c r="R34" s="222" t="s">
        <v>37</v>
      </c>
      <c r="S34" s="222" t="s">
        <v>37</v>
      </c>
      <c r="T34" s="222" t="s">
        <v>38</v>
      </c>
      <c r="U34" s="222" t="s">
        <v>38</v>
      </c>
      <c r="V34" s="222" t="s">
        <v>38</v>
      </c>
      <c r="W34" s="43" t="s">
        <v>37</v>
      </c>
      <c r="X34" s="261" t="s">
        <v>39</v>
      </c>
      <c r="Y34" s="262" t="s">
        <v>39</v>
      </c>
      <c r="Z34" s="262" t="s">
        <v>39</v>
      </c>
      <c r="AA34" s="262" t="s">
        <v>39</v>
      </c>
      <c r="AB34" s="262" t="s">
        <v>39</v>
      </c>
      <c r="AC34" s="262" t="s">
        <v>39</v>
      </c>
      <c r="AD34" s="262" t="s">
        <v>39</v>
      </c>
      <c r="AE34" s="263" t="s">
        <v>39</v>
      </c>
      <c r="AF34" s="264"/>
      <c r="AG34" s="223"/>
      <c r="AH34" s="223"/>
      <c r="AI34" s="262">
        <v>12</v>
      </c>
      <c r="AJ34" s="223"/>
      <c r="AK34" s="223"/>
      <c r="AL34" s="223"/>
      <c r="AM34" s="223"/>
      <c r="AN34" s="223"/>
      <c r="AO34" s="223"/>
      <c r="AP34" s="223"/>
      <c r="AQ34" s="223"/>
      <c r="AR34" s="220" t="s">
        <v>37</v>
      </c>
      <c r="AS34" s="44" t="s">
        <v>37</v>
      </c>
      <c r="AT34" s="222" t="s">
        <v>38</v>
      </c>
      <c r="AU34" s="222" t="s">
        <v>38</v>
      </c>
      <c r="AV34" s="222" t="s">
        <v>38</v>
      </c>
      <c r="AW34" s="244" t="s">
        <v>38</v>
      </c>
      <c r="AX34" s="245" t="s">
        <v>38</v>
      </c>
      <c r="AY34" s="245" t="s">
        <v>38</v>
      </c>
      <c r="AZ34" s="245" t="s">
        <v>38</v>
      </c>
      <c r="BA34" s="246" t="s">
        <v>38</v>
      </c>
      <c r="BB34" s="247" t="s">
        <v>38</v>
      </c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</row>
    <row r="35" spans="1:70" ht="15.75" customHeight="1">
      <c r="A35" s="259"/>
      <c r="B35" s="221"/>
      <c r="C35" s="221"/>
      <c r="D35" s="221"/>
      <c r="E35" s="221"/>
      <c r="F35" s="221"/>
      <c r="G35" s="221"/>
      <c r="H35" s="221"/>
      <c r="I35" s="230"/>
      <c r="J35" s="225"/>
      <c r="K35" s="221"/>
      <c r="L35" s="221"/>
      <c r="M35" s="232"/>
      <c r="N35" s="232"/>
      <c r="O35" s="232"/>
      <c r="P35" s="232"/>
      <c r="Q35" s="221"/>
      <c r="R35" s="221"/>
      <c r="S35" s="221"/>
      <c r="T35" s="221"/>
      <c r="U35" s="221"/>
      <c r="V35" s="221"/>
      <c r="W35" s="46" t="s">
        <v>38</v>
      </c>
      <c r="X35" s="182"/>
      <c r="Y35" s="221"/>
      <c r="Z35" s="221"/>
      <c r="AA35" s="221"/>
      <c r="AB35" s="221"/>
      <c r="AC35" s="221"/>
      <c r="AD35" s="221"/>
      <c r="AE35" s="230"/>
      <c r="AF35" s="225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47" t="s">
        <v>38</v>
      </c>
      <c r="AT35" s="221"/>
      <c r="AU35" s="221"/>
      <c r="AV35" s="221"/>
      <c r="AW35" s="230"/>
      <c r="AX35" s="221"/>
      <c r="AY35" s="221"/>
      <c r="AZ35" s="221"/>
      <c r="BA35" s="230"/>
      <c r="BB35" s="248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</row>
    <row r="36" spans="1:70" ht="15.75" customHeight="1">
      <c r="A36" s="258" t="s">
        <v>40</v>
      </c>
      <c r="B36" s="260" t="s">
        <v>36</v>
      </c>
      <c r="C36" s="226" t="s">
        <v>36</v>
      </c>
      <c r="D36" s="241"/>
      <c r="E36" s="226">
        <v>14</v>
      </c>
      <c r="F36" s="241"/>
      <c r="G36" s="241"/>
      <c r="H36" s="241"/>
      <c r="I36" s="251"/>
      <c r="J36" s="49"/>
      <c r="K36" s="48"/>
      <c r="L36" s="48"/>
      <c r="M36" s="50"/>
      <c r="N36" s="51"/>
      <c r="O36" s="48"/>
      <c r="P36" s="50"/>
      <c r="Q36" s="50"/>
      <c r="R36" s="231" t="s">
        <v>37</v>
      </c>
      <c r="S36" s="231" t="s">
        <v>37</v>
      </c>
      <c r="T36" s="231" t="s">
        <v>38</v>
      </c>
      <c r="U36" s="231" t="s">
        <v>38</v>
      </c>
      <c r="V36" s="231" t="s">
        <v>38</v>
      </c>
      <c r="W36" s="52" t="s">
        <v>37</v>
      </c>
      <c r="X36" s="224" t="s">
        <v>39</v>
      </c>
      <c r="Y36" s="226" t="s">
        <v>39</v>
      </c>
      <c r="Z36" s="226" t="s">
        <v>39</v>
      </c>
      <c r="AA36" s="226" t="s">
        <v>39</v>
      </c>
      <c r="AB36" s="226" t="s">
        <v>39</v>
      </c>
      <c r="AC36" s="226" t="s">
        <v>39</v>
      </c>
      <c r="AD36" s="226" t="s">
        <v>39</v>
      </c>
      <c r="AE36" s="229" t="s">
        <v>39</v>
      </c>
      <c r="AF36" s="224" t="s">
        <v>39</v>
      </c>
      <c r="AG36" s="226" t="s">
        <v>39</v>
      </c>
      <c r="AH36" s="226" t="s">
        <v>39</v>
      </c>
      <c r="AI36" s="226" t="s">
        <v>39</v>
      </c>
      <c r="AJ36" s="226" t="s">
        <v>39</v>
      </c>
      <c r="AK36" s="226" t="s">
        <v>39</v>
      </c>
      <c r="AL36" s="226" t="s">
        <v>39</v>
      </c>
      <c r="AM36" s="231" t="s">
        <v>33</v>
      </c>
      <c r="AN36" s="231" t="s">
        <v>33</v>
      </c>
      <c r="AO36" s="234" t="s">
        <v>33</v>
      </c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9"/>
      <c r="BB36" s="251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</row>
    <row r="37" spans="1:70" ht="15.75" customHeight="1">
      <c r="A37" s="259"/>
      <c r="B37" s="210"/>
      <c r="C37" s="232"/>
      <c r="D37" s="232"/>
      <c r="E37" s="232"/>
      <c r="F37" s="232"/>
      <c r="G37" s="232"/>
      <c r="H37" s="232"/>
      <c r="I37" s="252"/>
      <c r="J37" s="55"/>
      <c r="K37" s="56"/>
      <c r="L37" s="56"/>
      <c r="M37" s="56"/>
      <c r="N37" s="56"/>
      <c r="O37" s="56"/>
      <c r="P37" s="56"/>
      <c r="Q37" s="57"/>
      <c r="R37" s="232"/>
      <c r="S37" s="232"/>
      <c r="T37" s="232"/>
      <c r="U37" s="232"/>
      <c r="V37" s="232"/>
      <c r="W37" s="227" t="s">
        <v>38</v>
      </c>
      <c r="X37" s="225"/>
      <c r="Y37" s="221"/>
      <c r="Z37" s="221"/>
      <c r="AA37" s="221"/>
      <c r="AB37" s="221"/>
      <c r="AC37" s="221"/>
      <c r="AD37" s="221"/>
      <c r="AE37" s="230"/>
      <c r="AF37" s="225"/>
      <c r="AG37" s="221"/>
      <c r="AH37" s="221"/>
      <c r="AI37" s="221"/>
      <c r="AJ37" s="221"/>
      <c r="AK37" s="221"/>
      <c r="AL37" s="221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50"/>
      <c r="BB37" s="252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</row>
    <row r="38" spans="1:70" ht="15.75" customHeight="1">
      <c r="A38" s="58"/>
      <c r="B38" s="59"/>
      <c r="C38" s="59"/>
      <c r="D38" s="59"/>
      <c r="E38" s="59"/>
      <c r="F38" s="233"/>
      <c r="G38" s="233"/>
      <c r="H38" s="233"/>
      <c r="I38" s="228"/>
      <c r="J38" s="60"/>
      <c r="K38" s="59"/>
      <c r="L38" s="59"/>
      <c r="M38" s="59"/>
      <c r="N38" s="59"/>
      <c r="O38" s="59"/>
      <c r="P38" s="59"/>
      <c r="Q38" s="61"/>
      <c r="R38" s="233"/>
      <c r="S38" s="233"/>
      <c r="T38" s="233"/>
      <c r="U38" s="233"/>
      <c r="V38" s="233"/>
      <c r="W38" s="228"/>
      <c r="X38" s="62" t="s">
        <v>41</v>
      </c>
      <c r="Y38" s="63" t="s">
        <v>41</v>
      </c>
      <c r="Z38" s="63" t="s">
        <v>41</v>
      </c>
      <c r="AA38" s="63" t="s">
        <v>41</v>
      </c>
      <c r="AB38" s="63" t="s">
        <v>41</v>
      </c>
      <c r="AC38" s="63" t="s">
        <v>41</v>
      </c>
      <c r="AD38" s="63" t="s">
        <v>41</v>
      </c>
      <c r="AE38" s="64" t="s">
        <v>41</v>
      </c>
      <c r="AF38" s="62" t="s">
        <v>41</v>
      </c>
      <c r="AG38" s="63" t="s">
        <v>41</v>
      </c>
      <c r="AH38" s="65"/>
      <c r="AI38" s="65"/>
      <c r="AJ38" s="65"/>
      <c r="AK38" s="65"/>
      <c r="AL38" s="65"/>
      <c r="AM38" s="233"/>
      <c r="AN38" s="233"/>
      <c r="AO38" s="233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66"/>
      <c r="BB38" s="67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</row>
    <row r="39" spans="1:70" ht="15.75" customHeight="1">
      <c r="A39" s="68" t="s">
        <v>42</v>
      </c>
      <c r="B39" s="69"/>
      <c r="C39" s="69"/>
      <c r="D39" s="69"/>
      <c r="E39" s="69"/>
      <c r="F39" s="70"/>
      <c r="G39" s="68" t="s">
        <v>43</v>
      </c>
      <c r="H39" s="69"/>
      <c r="I39" s="69"/>
      <c r="J39" s="69"/>
      <c r="K39" s="69"/>
      <c r="L39" s="69"/>
      <c r="M39" s="69"/>
      <c r="N39" s="71" t="s">
        <v>37</v>
      </c>
      <c r="O39" s="68" t="s">
        <v>44</v>
      </c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72" t="s">
        <v>38</v>
      </c>
      <c r="AI39" s="68" t="s">
        <v>45</v>
      </c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</row>
    <row r="40" spans="1:70" ht="30" customHeight="1">
      <c r="A40" s="69"/>
      <c r="B40" s="69"/>
      <c r="C40" s="69"/>
      <c r="D40" s="69"/>
      <c r="E40" s="69"/>
      <c r="F40" s="71" t="s">
        <v>33</v>
      </c>
      <c r="G40" s="242" t="s">
        <v>46</v>
      </c>
      <c r="H40" s="243"/>
      <c r="I40" s="243"/>
      <c r="J40" s="243"/>
      <c r="K40" s="243"/>
      <c r="L40" s="243"/>
      <c r="M40" s="214"/>
      <c r="N40" s="72" t="s">
        <v>47</v>
      </c>
      <c r="O40" s="68" t="s">
        <v>48</v>
      </c>
      <c r="P40" s="69"/>
      <c r="Q40" s="69"/>
      <c r="R40" s="71" t="s">
        <v>39</v>
      </c>
      <c r="S40" s="68" t="s">
        <v>49</v>
      </c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71" t="s">
        <v>36</v>
      </c>
      <c r="AI40" s="242" t="s">
        <v>50</v>
      </c>
      <c r="AJ40" s="243"/>
      <c r="AK40" s="243"/>
      <c r="AL40" s="243"/>
      <c r="AM40" s="214"/>
      <c r="AN40" s="69"/>
      <c r="AO40" s="69"/>
      <c r="AP40" s="69"/>
      <c r="AQ40" s="73" t="s">
        <v>41</v>
      </c>
      <c r="AR40" s="242" t="s">
        <v>51</v>
      </c>
      <c r="AS40" s="243"/>
      <c r="AT40" s="243"/>
      <c r="AU40" s="243"/>
      <c r="AV40" s="243"/>
      <c r="AW40" s="243"/>
      <c r="AX40" s="243"/>
      <c r="AY40" s="214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</row>
    <row r="41" spans="1:70" ht="9.75" customHeight="1">
      <c r="A41" s="74"/>
      <c r="B41" s="75"/>
      <c r="C41" s="75"/>
      <c r="D41" s="75"/>
      <c r="E41" s="75"/>
      <c r="F41" s="75"/>
      <c r="G41" s="76"/>
      <c r="H41" s="76"/>
      <c r="I41" s="76"/>
      <c r="J41" s="76"/>
      <c r="K41" s="76"/>
      <c r="L41" s="76"/>
      <c r="M41" s="76"/>
      <c r="N41" s="74"/>
      <c r="O41" s="77"/>
      <c r="P41" s="75"/>
      <c r="Q41" s="75"/>
      <c r="R41" s="75"/>
      <c r="S41" s="77"/>
      <c r="T41" s="75"/>
      <c r="U41" s="75"/>
      <c r="V41" s="75"/>
      <c r="W41" s="75"/>
      <c r="X41" s="75"/>
      <c r="Y41" s="75"/>
      <c r="Z41" s="74"/>
      <c r="AA41" s="77"/>
      <c r="AB41" s="75"/>
      <c r="AC41" s="75"/>
      <c r="AD41" s="74"/>
      <c r="AE41" s="75"/>
      <c r="AF41" s="75"/>
      <c r="AG41" s="75"/>
      <c r="AH41" s="75"/>
      <c r="AI41" s="76"/>
      <c r="AJ41" s="76"/>
      <c r="AK41" s="76"/>
      <c r="AL41" s="76"/>
      <c r="AM41" s="76"/>
      <c r="AN41" s="76"/>
      <c r="AO41" s="76"/>
      <c r="AP41" s="76"/>
      <c r="AQ41" s="76"/>
      <c r="AR41" s="78"/>
      <c r="AS41" s="79"/>
      <c r="AT41" s="74"/>
      <c r="AU41" s="75"/>
      <c r="AV41" s="75"/>
      <c r="AW41" s="75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</row>
    <row r="42" spans="1:70" ht="18.75" customHeight="1">
      <c r="A42" s="80" t="s">
        <v>52</v>
      </c>
      <c r="B42" s="29"/>
      <c r="C42" s="75"/>
      <c r="D42" s="75"/>
      <c r="E42" s="75"/>
      <c r="F42" s="75"/>
      <c r="G42" s="77"/>
      <c r="H42" s="75"/>
      <c r="I42" s="75"/>
      <c r="J42" s="75"/>
      <c r="K42" s="75"/>
      <c r="L42" s="75"/>
      <c r="M42" s="75"/>
      <c r="N42" s="75"/>
      <c r="O42" s="77"/>
      <c r="P42" s="75"/>
      <c r="Q42" s="75"/>
      <c r="R42" s="75"/>
      <c r="S42" s="29"/>
      <c r="T42" s="80" t="s">
        <v>53</v>
      </c>
      <c r="U42" s="29"/>
      <c r="V42" s="75"/>
      <c r="W42" s="75"/>
      <c r="X42" s="75"/>
      <c r="Y42" s="75"/>
      <c r="Z42" s="77"/>
      <c r="AA42" s="75"/>
      <c r="AB42" s="75"/>
      <c r="AC42" s="75"/>
      <c r="AD42" s="75"/>
      <c r="AE42" s="75"/>
      <c r="AF42" s="75"/>
      <c r="AG42" s="80" t="s">
        <v>54</v>
      </c>
      <c r="AH42" s="77"/>
      <c r="AI42" s="75"/>
      <c r="AJ42" s="75"/>
      <c r="AK42" s="74"/>
      <c r="AL42" s="75"/>
      <c r="AM42" s="75"/>
      <c r="AN42" s="75"/>
      <c r="AO42" s="74"/>
      <c r="AP42" s="77"/>
      <c r="AQ42" s="75"/>
      <c r="AR42" s="75"/>
      <c r="AS42" s="74"/>
      <c r="AT42" s="74"/>
      <c r="AU42" s="75"/>
      <c r="AV42" s="75"/>
      <c r="AW42" s="75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</row>
    <row r="43" spans="1:70" ht="108" customHeight="1">
      <c r="A43" s="235" t="s">
        <v>20</v>
      </c>
      <c r="B43" s="177"/>
      <c r="C43" s="235" t="s">
        <v>55</v>
      </c>
      <c r="D43" s="177"/>
      <c r="E43" s="235" t="s">
        <v>56</v>
      </c>
      <c r="F43" s="177"/>
      <c r="G43" s="235" t="s">
        <v>57</v>
      </c>
      <c r="H43" s="177"/>
      <c r="I43" s="272" t="s">
        <v>58</v>
      </c>
      <c r="J43" s="177"/>
      <c r="K43" s="235" t="s">
        <v>59</v>
      </c>
      <c r="L43" s="177"/>
      <c r="M43" s="235" t="s">
        <v>60</v>
      </c>
      <c r="N43" s="177"/>
      <c r="O43" s="235" t="s">
        <v>61</v>
      </c>
      <c r="P43" s="177"/>
      <c r="Q43" s="75"/>
      <c r="R43" s="235" t="s">
        <v>62</v>
      </c>
      <c r="S43" s="180"/>
      <c r="T43" s="180"/>
      <c r="U43" s="180"/>
      <c r="V43" s="177"/>
      <c r="W43" s="271" t="s">
        <v>63</v>
      </c>
      <c r="X43" s="177"/>
      <c r="Y43" s="235" t="s">
        <v>64</v>
      </c>
      <c r="Z43" s="177"/>
      <c r="AA43" s="75"/>
      <c r="AB43" s="235" t="s">
        <v>65</v>
      </c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77"/>
      <c r="AN43" s="235" t="s">
        <v>66</v>
      </c>
      <c r="AO43" s="180"/>
      <c r="AP43" s="180"/>
      <c r="AQ43" s="180"/>
      <c r="AR43" s="180"/>
      <c r="AS43" s="180"/>
      <c r="AT43" s="180"/>
      <c r="AU43" s="177"/>
      <c r="AV43" s="235" t="s">
        <v>63</v>
      </c>
      <c r="AW43" s="177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</row>
    <row r="44" spans="1:70" ht="30" customHeight="1">
      <c r="A44" s="191" t="s">
        <v>67</v>
      </c>
      <c r="B44" s="177"/>
      <c r="C44" s="191">
        <v>26</v>
      </c>
      <c r="D44" s="177"/>
      <c r="E44" s="191">
        <v>4</v>
      </c>
      <c r="F44" s="177"/>
      <c r="G44" s="191">
        <v>8</v>
      </c>
      <c r="H44" s="177"/>
      <c r="I44" s="191">
        <v>2</v>
      </c>
      <c r="J44" s="177"/>
      <c r="K44" s="191"/>
      <c r="L44" s="177"/>
      <c r="M44" s="191">
        <v>12</v>
      </c>
      <c r="N44" s="177"/>
      <c r="O44" s="191">
        <f t="shared" ref="O44:O46" si="0">SUM(C44:N44)</f>
        <v>52</v>
      </c>
      <c r="P44" s="177"/>
      <c r="Q44" s="75"/>
      <c r="R44" s="265" t="s">
        <v>58</v>
      </c>
      <c r="S44" s="180"/>
      <c r="T44" s="180"/>
      <c r="U44" s="180"/>
      <c r="V44" s="177"/>
      <c r="W44" s="191">
        <v>1.3</v>
      </c>
      <c r="X44" s="177"/>
      <c r="Y44" s="190">
        <v>4</v>
      </c>
      <c r="Z44" s="177"/>
      <c r="AA44" s="75"/>
      <c r="AB44" s="236" t="s">
        <v>68</v>
      </c>
      <c r="AC44" s="237"/>
      <c r="AD44" s="237"/>
      <c r="AE44" s="237"/>
      <c r="AF44" s="237"/>
      <c r="AG44" s="237"/>
      <c r="AH44" s="237"/>
      <c r="AI44" s="237"/>
      <c r="AJ44" s="237"/>
      <c r="AK44" s="237"/>
      <c r="AL44" s="237"/>
      <c r="AM44" s="238"/>
      <c r="AN44" s="239" t="s">
        <v>69</v>
      </c>
      <c r="AO44" s="237"/>
      <c r="AP44" s="237"/>
      <c r="AQ44" s="237"/>
      <c r="AR44" s="237"/>
      <c r="AS44" s="237"/>
      <c r="AT44" s="237"/>
      <c r="AU44" s="238"/>
      <c r="AV44" s="239">
        <v>4</v>
      </c>
      <c r="AW44" s="238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</row>
    <row r="45" spans="1:70" ht="30" customHeight="1">
      <c r="A45" s="191" t="s">
        <v>70</v>
      </c>
      <c r="B45" s="177"/>
      <c r="C45" s="191">
        <v>14</v>
      </c>
      <c r="D45" s="177"/>
      <c r="E45" s="191">
        <v>2</v>
      </c>
      <c r="F45" s="177"/>
      <c r="G45" s="191">
        <v>15</v>
      </c>
      <c r="H45" s="177"/>
      <c r="I45" s="191">
        <v>2</v>
      </c>
      <c r="J45" s="177"/>
      <c r="K45" s="191">
        <v>5</v>
      </c>
      <c r="L45" s="177"/>
      <c r="M45" s="191">
        <v>4</v>
      </c>
      <c r="N45" s="177"/>
      <c r="O45" s="191">
        <f t="shared" si="0"/>
        <v>42</v>
      </c>
      <c r="P45" s="177"/>
      <c r="Q45" s="75"/>
      <c r="R45" s="265" t="s">
        <v>71</v>
      </c>
      <c r="S45" s="180"/>
      <c r="T45" s="180"/>
      <c r="U45" s="180"/>
      <c r="V45" s="177"/>
      <c r="W45" s="191">
        <v>2</v>
      </c>
      <c r="X45" s="177"/>
      <c r="Y45" s="190">
        <v>8</v>
      </c>
      <c r="Z45" s="177"/>
      <c r="AA45" s="75"/>
      <c r="AB45" s="240" t="s">
        <v>72</v>
      </c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8"/>
      <c r="AN45" s="239" t="s">
        <v>73</v>
      </c>
      <c r="AO45" s="237"/>
      <c r="AP45" s="237"/>
      <c r="AQ45" s="237"/>
      <c r="AR45" s="237"/>
      <c r="AS45" s="237"/>
      <c r="AT45" s="237"/>
      <c r="AU45" s="238"/>
      <c r="AV45" s="239">
        <v>4</v>
      </c>
      <c r="AW45" s="238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</row>
    <row r="46" spans="1:70" ht="30" customHeight="1">
      <c r="A46" s="191" t="s">
        <v>61</v>
      </c>
      <c r="B46" s="177"/>
      <c r="C46" s="191">
        <f>SUM(C44:D45)</f>
        <v>40</v>
      </c>
      <c r="D46" s="177"/>
      <c r="E46" s="191">
        <f>SUM(E44:F45)</f>
        <v>6</v>
      </c>
      <c r="F46" s="177"/>
      <c r="G46" s="191">
        <f>SUM(G44:H45)</f>
        <v>23</v>
      </c>
      <c r="H46" s="177"/>
      <c r="I46" s="191">
        <f>SUM(I44:J45)</f>
        <v>4</v>
      </c>
      <c r="J46" s="177"/>
      <c r="K46" s="191">
        <f>SUM(K44:L45)</f>
        <v>5</v>
      </c>
      <c r="L46" s="177"/>
      <c r="M46" s="191">
        <f>SUM(M44:N45)</f>
        <v>16</v>
      </c>
      <c r="N46" s="177"/>
      <c r="O46" s="191">
        <f t="shared" si="0"/>
        <v>94</v>
      </c>
      <c r="P46" s="177"/>
      <c r="Q46" s="75"/>
      <c r="R46" s="265" t="s">
        <v>71</v>
      </c>
      <c r="S46" s="180"/>
      <c r="T46" s="180"/>
      <c r="U46" s="180"/>
      <c r="V46" s="177"/>
      <c r="W46" s="191">
        <v>4</v>
      </c>
      <c r="X46" s="177"/>
      <c r="Y46" s="176">
        <v>15</v>
      </c>
      <c r="Z46" s="177"/>
      <c r="AA46" s="75"/>
      <c r="AB46" s="230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182"/>
      <c r="AN46" s="230"/>
      <c r="AO46" s="216"/>
      <c r="AP46" s="216"/>
      <c r="AQ46" s="216"/>
      <c r="AR46" s="216"/>
      <c r="AS46" s="216"/>
      <c r="AT46" s="216"/>
      <c r="AU46" s="182"/>
      <c r="AV46" s="230"/>
      <c r="AW46" s="182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</row>
    <row r="47" spans="1:70" ht="18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5"/>
      <c r="AA47" s="75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</row>
    <row r="48" spans="1:70" ht="18.75" customHeight="1">
      <c r="X48" s="81"/>
    </row>
    <row r="49" spans="1:70" ht="19.5" customHeight="1">
      <c r="A49" s="74"/>
      <c r="B49" s="80"/>
      <c r="C49" s="75"/>
      <c r="D49" s="75"/>
      <c r="E49" s="75"/>
      <c r="F49" s="75"/>
      <c r="G49" s="77"/>
      <c r="H49" s="75"/>
      <c r="I49" s="75"/>
      <c r="J49" s="75"/>
      <c r="K49" s="75"/>
      <c r="L49" s="75"/>
      <c r="M49" s="75"/>
      <c r="N49" s="75"/>
      <c r="O49" s="77"/>
      <c r="P49" s="75"/>
      <c r="Q49" s="75"/>
      <c r="R49" s="75"/>
      <c r="S49" s="75"/>
      <c r="T49" s="74"/>
      <c r="U49" s="80"/>
      <c r="V49" s="75"/>
      <c r="W49" s="15" t="s">
        <v>74</v>
      </c>
      <c r="X49" s="75"/>
      <c r="Y49" s="75"/>
      <c r="Z49" s="77"/>
      <c r="AA49" s="75"/>
      <c r="AB49" s="75"/>
      <c r="AC49" s="75"/>
      <c r="AD49" s="75"/>
      <c r="AE49" s="75"/>
      <c r="AF49" s="75"/>
      <c r="AG49" s="80"/>
      <c r="AH49" s="77"/>
      <c r="AI49" s="75"/>
      <c r="AJ49" s="75"/>
      <c r="AK49" s="74"/>
      <c r="AL49" s="75"/>
      <c r="AM49" s="75"/>
      <c r="AN49" s="75"/>
      <c r="AO49" s="74"/>
      <c r="AP49" s="77"/>
      <c r="AQ49" s="75"/>
      <c r="AR49" s="75"/>
      <c r="AS49" s="74"/>
      <c r="AT49" s="74"/>
      <c r="AU49" s="75"/>
      <c r="AV49" s="75"/>
      <c r="AW49" s="75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</row>
    <row r="50" spans="1:70" ht="15.75" customHeight="1">
      <c r="A50" s="74"/>
      <c r="B50" s="80"/>
      <c r="C50" s="75"/>
      <c r="D50" s="75"/>
      <c r="E50" s="75"/>
      <c r="F50" s="75"/>
      <c r="G50" s="77"/>
      <c r="H50" s="75"/>
      <c r="I50" s="75"/>
      <c r="J50" s="75"/>
      <c r="K50" s="75"/>
      <c r="L50" s="75"/>
      <c r="M50" s="75"/>
      <c r="N50" s="75"/>
      <c r="O50" s="77"/>
      <c r="P50" s="75"/>
      <c r="Q50" s="75"/>
      <c r="R50" s="75"/>
      <c r="S50" s="75"/>
      <c r="T50" s="74"/>
      <c r="U50" s="80"/>
      <c r="V50" s="75"/>
      <c r="W50" s="15"/>
      <c r="X50" s="75"/>
      <c r="Y50" s="75"/>
      <c r="Z50" s="77"/>
      <c r="AA50" s="75"/>
      <c r="AB50" s="75"/>
      <c r="AC50" s="75"/>
      <c r="AD50" s="75"/>
      <c r="AE50" s="75"/>
      <c r="AF50" s="75"/>
      <c r="AG50" s="80"/>
      <c r="AH50" s="77"/>
      <c r="AI50" s="75"/>
      <c r="AJ50" s="75"/>
      <c r="AK50" s="74"/>
      <c r="AL50" s="75"/>
      <c r="AM50" s="75"/>
      <c r="AN50" s="75"/>
      <c r="AO50" s="74"/>
      <c r="AP50" s="77"/>
      <c r="AQ50" s="75"/>
      <c r="AR50" s="75"/>
      <c r="AS50" s="74"/>
      <c r="AT50" s="74"/>
      <c r="AU50" s="75"/>
      <c r="AV50" s="75"/>
      <c r="AW50" s="75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</row>
    <row r="51" spans="1:70" ht="24.75" customHeight="1">
      <c r="A51" s="266" t="s">
        <v>75</v>
      </c>
      <c r="B51" s="238"/>
      <c r="C51" s="239" t="s">
        <v>76</v>
      </c>
      <c r="D51" s="237"/>
      <c r="E51" s="237"/>
      <c r="F51" s="237"/>
      <c r="G51" s="237"/>
      <c r="H51" s="237"/>
      <c r="I51" s="237"/>
      <c r="J51" s="237"/>
      <c r="K51" s="237"/>
      <c r="L51" s="237"/>
      <c r="M51" s="238"/>
      <c r="N51" s="176" t="s">
        <v>77</v>
      </c>
      <c r="O51" s="180"/>
      <c r="P51" s="180"/>
      <c r="Q51" s="180"/>
      <c r="R51" s="180"/>
      <c r="S51" s="177"/>
      <c r="T51" s="266" t="s">
        <v>78</v>
      </c>
      <c r="U51" s="238"/>
      <c r="V51" s="176" t="s">
        <v>79</v>
      </c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77"/>
      <c r="AH51" s="176" t="s">
        <v>80</v>
      </c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77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</row>
    <row r="52" spans="1:70" ht="19.5" customHeight="1">
      <c r="A52" s="250"/>
      <c r="B52" s="210"/>
      <c r="C52" s="250"/>
      <c r="D52" s="206"/>
      <c r="E52" s="206"/>
      <c r="F52" s="206"/>
      <c r="G52" s="206"/>
      <c r="H52" s="206"/>
      <c r="I52" s="206"/>
      <c r="J52" s="206"/>
      <c r="K52" s="206"/>
      <c r="L52" s="206"/>
      <c r="M52" s="210"/>
      <c r="N52" s="267" t="s">
        <v>81</v>
      </c>
      <c r="O52" s="238"/>
      <c r="P52" s="267" t="s">
        <v>82</v>
      </c>
      <c r="Q52" s="238"/>
      <c r="R52" s="267" t="s">
        <v>83</v>
      </c>
      <c r="S52" s="238"/>
      <c r="T52" s="250"/>
      <c r="U52" s="210"/>
      <c r="V52" s="267" t="s">
        <v>84</v>
      </c>
      <c r="W52" s="238"/>
      <c r="X52" s="176" t="s">
        <v>85</v>
      </c>
      <c r="Y52" s="180"/>
      <c r="Z52" s="180"/>
      <c r="AA52" s="180"/>
      <c r="AB52" s="180"/>
      <c r="AC52" s="180"/>
      <c r="AD52" s="180"/>
      <c r="AE52" s="177"/>
      <c r="AF52" s="267" t="s">
        <v>86</v>
      </c>
      <c r="AG52" s="238"/>
      <c r="AH52" s="178" t="s">
        <v>87</v>
      </c>
      <c r="AI52" s="180"/>
      <c r="AJ52" s="180"/>
      <c r="AK52" s="177"/>
      <c r="AL52" s="178" t="s">
        <v>88</v>
      </c>
      <c r="AM52" s="180"/>
      <c r="AN52" s="180"/>
      <c r="AO52" s="177"/>
      <c r="AP52" s="178" t="s">
        <v>89</v>
      </c>
      <c r="AQ52" s="180"/>
      <c r="AR52" s="180"/>
      <c r="AS52" s="177"/>
      <c r="AT52" s="178" t="s">
        <v>89</v>
      </c>
      <c r="AU52" s="180"/>
      <c r="AV52" s="180"/>
      <c r="AW52" s="177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</row>
    <row r="53" spans="1:70" ht="19.5" customHeight="1">
      <c r="A53" s="250"/>
      <c r="B53" s="210"/>
      <c r="C53" s="250"/>
      <c r="D53" s="206"/>
      <c r="E53" s="206"/>
      <c r="F53" s="206"/>
      <c r="G53" s="206"/>
      <c r="H53" s="206"/>
      <c r="I53" s="206"/>
      <c r="J53" s="206"/>
      <c r="K53" s="206"/>
      <c r="L53" s="206"/>
      <c r="M53" s="210"/>
      <c r="N53" s="250"/>
      <c r="O53" s="210"/>
      <c r="P53" s="250"/>
      <c r="Q53" s="210"/>
      <c r="R53" s="250"/>
      <c r="S53" s="210"/>
      <c r="T53" s="250"/>
      <c r="U53" s="210"/>
      <c r="V53" s="250"/>
      <c r="W53" s="210"/>
      <c r="X53" s="267" t="s">
        <v>90</v>
      </c>
      <c r="Y53" s="238"/>
      <c r="Z53" s="178" t="s">
        <v>91</v>
      </c>
      <c r="AA53" s="180"/>
      <c r="AB53" s="180"/>
      <c r="AC53" s="180"/>
      <c r="AD53" s="180"/>
      <c r="AE53" s="177"/>
      <c r="AF53" s="250"/>
      <c r="AG53" s="210"/>
      <c r="AH53" s="178" t="s">
        <v>92</v>
      </c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77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</row>
    <row r="54" spans="1:70" ht="30" customHeight="1">
      <c r="A54" s="250"/>
      <c r="B54" s="210"/>
      <c r="C54" s="250"/>
      <c r="D54" s="206"/>
      <c r="E54" s="206"/>
      <c r="F54" s="206"/>
      <c r="G54" s="206"/>
      <c r="H54" s="206"/>
      <c r="I54" s="206"/>
      <c r="J54" s="206"/>
      <c r="K54" s="206"/>
      <c r="L54" s="206"/>
      <c r="M54" s="210"/>
      <c r="N54" s="250"/>
      <c r="O54" s="210"/>
      <c r="P54" s="250"/>
      <c r="Q54" s="210"/>
      <c r="R54" s="250"/>
      <c r="S54" s="210"/>
      <c r="T54" s="250"/>
      <c r="U54" s="210"/>
      <c r="V54" s="250"/>
      <c r="W54" s="210"/>
      <c r="X54" s="250"/>
      <c r="Y54" s="210"/>
      <c r="Z54" s="266" t="s">
        <v>93</v>
      </c>
      <c r="AA54" s="238"/>
      <c r="AB54" s="267" t="s">
        <v>94</v>
      </c>
      <c r="AC54" s="238"/>
      <c r="AD54" s="267" t="s">
        <v>95</v>
      </c>
      <c r="AE54" s="238"/>
      <c r="AF54" s="250"/>
      <c r="AG54" s="210"/>
      <c r="AH54" s="178">
        <v>1</v>
      </c>
      <c r="AI54" s="177"/>
      <c r="AJ54" s="178">
        <v>2</v>
      </c>
      <c r="AK54" s="177"/>
      <c r="AL54" s="178">
        <v>3</v>
      </c>
      <c r="AM54" s="177"/>
      <c r="AN54" s="178">
        <v>4</v>
      </c>
      <c r="AO54" s="177"/>
      <c r="AP54" s="178"/>
      <c r="AQ54" s="177"/>
      <c r="AR54" s="178"/>
      <c r="AS54" s="177"/>
      <c r="AT54" s="178"/>
      <c r="AU54" s="177"/>
      <c r="AV54" s="178"/>
      <c r="AW54" s="177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</row>
    <row r="55" spans="1:70" ht="19.5" customHeight="1">
      <c r="A55" s="250"/>
      <c r="B55" s="210"/>
      <c r="C55" s="250"/>
      <c r="D55" s="206"/>
      <c r="E55" s="206"/>
      <c r="F55" s="206"/>
      <c r="G55" s="206"/>
      <c r="H55" s="206"/>
      <c r="I55" s="206"/>
      <c r="J55" s="206"/>
      <c r="K55" s="206"/>
      <c r="L55" s="206"/>
      <c r="M55" s="210"/>
      <c r="N55" s="250"/>
      <c r="O55" s="210"/>
      <c r="P55" s="250"/>
      <c r="Q55" s="210"/>
      <c r="R55" s="250"/>
      <c r="S55" s="210"/>
      <c r="T55" s="250"/>
      <c r="U55" s="210"/>
      <c r="V55" s="250"/>
      <c r="W55" s="210"/>
      <c r="X55" s="250"/>
      <c r="Y55" s="210"/>
      <c r="Z55" s="250"/>
      <c r="AA55" s="210"/>
      <c r="AB55" s="250"/>
      <c r="AC55" s="210"/>
      <c r="AD55" s="250"/>
      <c r="AE55" s="210"/>
      <c r="AF55" s="250"/>
      <c r="AG55" s="210"/>
      <c r="AH55" s="178" t="s">
        <v>96</v>
      </c>
      <c r="AI55" s="180"/>
      <c r="AJ55" s="180"/>
      <c r="AK55" s="180"/>
      <c r="AL55" s="180"/>
      <c r="AM55" s="180"/>
      <c r="AN55" s="180"/>
      <c r="AO55" s="180"/>
      <c r="AP55" s="180"/>
      <c r="AQ55" s="180"/>
      <c r="AR55" s="180"/>
      <c r="AS55" s="180"/>
      <c r="AT55" s="180"/>
      <c r="AU55" s="180"/>
      <c r="AV55" s="180"/>
      <c r="AW55" s="177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</row>
    <row r="56" spans="1:70" ht="17.25" customHeight="1">
      <c r="A56" s="230"/>
      <c r="B56" s="182"/>
      <c r="C56" s="230"/>
      <c r="D56" s="216"/>
      <c r="E56" s="216"/>
      <c r="F56" s="216"/>
      <c r="G56" s="216"/>
      <c r="H56" s="216"/>
      <c r="I56" s="216"/>
      <c r="J56" s="216"/>
      <c r="K56" s="216"/>
      <c r="L56" s="216"/>
      <c r="M56" s="182"/>
      <c r="N56" s="230"/>
      <c r="O56" s="182"/>
      <c r="P56" s="230"/>
      <c r="Q56" s="182"/>
      <c r="R56" s="230"/>
      <c r="S56" s="182"/>
      <c r="T56" s="230"/>
      <c r="U56" s="182"/>
      <c r="V56" s="230"/>
      <c r="W56" s="182"/>
      <c r="X56" s="230"/>
      <c r="Y56" s="182"/>
      <c r="Z56" s="230"/>
      <c r="AA56" s="182"/>
      <c r="AB56" s="230"/>
      <c r="AC56" s="182"/>
      <c r="AD56" s="230"/>
      <c r="AE56" s="182"/>
      <c r="AF56" s="230"/>
      <c r="AG56" s="182"/>
      <c r="AH56" s="268">
        <v>14</v>
      </c>
      <c r="AI56" s="177"/>
      <c r="AJ56" s="268">
        <v>12</v>
      </c>
      <c r="AK56" s="177"/>
      <c r="AL56" s="268">
        <v>14</v>
      </c>
      <c r="AM56" s="177"/>
      <c r="AN56" s="268"/>
      <c r="AO56" s="177"/>
      <c r="AP56" s="268"/>
      <c r="AQ56" s="177"/>
      <c r="AR56" s="268"/>
      <c r="AS56" s="177"/>
      <c r="AT56" s="268"/>
      <c r="AU56" s="177"/>
      <c r="AV56" s="268"/>
      <c r="AW56" s="177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</row>
    <row r="57" spans="1:70" ht="15.75" customHeight="1">
      <c r="A57" s="178">
        <v>1</v>
      </c>
      <c r="B57" s="177"/>
      <c r="C57" s="176">
        <v>2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77"/>
      <c r="N57" s="176">
        <v>3</v>
      </c>
      <c r="O57" s="177"/>
      <c r="P57" s="176">
        <v>4</v>
      </c>
      <c r="Q57" s="177"/>
      <c r="R57" s="176">
        <v>5</v>
      </c>
      <c r="S57" s="177"/>
      <c r="T57" s="178">
        <v>6</v>
      </c>
      <c r="U57" s="177"/>
      <c r="V57" s="176">
        <v>7</v>
      </c>
      <c r="W57" s="177"/>
      <c r="X57" s="176">
        <v>8</v>
      </c>
      <c r="Y57" s="177"/>
      <c r="Z57" s="178">
        <v>9</v>
      </c>
      <c r="AA57" s="177"/>
      <c r="AB57" s="176">
        <v>10</v>
      </c>
      <c r="AC57" s="177"/>
      <c r="AD57" s="176">
        <v>11</v>
      </c>
      <c r="AE57" s="177"/>
      <c r="AF57" s="176">
        <v>12</v>
      </c>
      <c r="AG57" s="177"/>
      <c r="AH57" s="178">
        <v>13</v>
      </c>
      <c r="AI57" s="177"/>
      <c r="AJ57" s="178">
        <v>14</v>
      </c>
      <c r="AK57" s="177"/>
      <c r="AL57" s="178">
        <v>15</v>
      </c>
      <c r="AM57" s="177"/>
      <c r="AN57" s="178">
        <v>16</v>
      </c>
      <c r="AO57" s="177"/>
      <c r="AP57" s="178">
        <v>17</v>
      </c>
      <c r="AQ57" s="177"/>
      <c r="AR57" s="178">
        <v>18</v>
      </c>
      <c r="AS57" s="177"/>
      <c r="AT57" s="178">
        <v>19</v>
      </c>
      <c r="AU57" s="177"/>
      <c r="AV57" s="178">
        <v>20</v>
      </c>
      <c r="AW57" s="180"/>
      <c r="AX57" s="83">
        <v>1</v>
      </c>
      <c r="AY57" s="84">
        <v>2</v>
      </c>
      <c r="AZ57" s="84">
        <v>3</v>
      </c>
      <c r="BA57" s="84">
        <v>4</v>
      </c>
      <c r="BB57" s="85"/>
      <c r="BC57" s="29"/>
      <c r="BD57" s="84">
        <v>1</v>
      </c>
      <c r="BE57" s="84">
        <v>2</v>
      </c>
      <c r="BF57" s="84">
        <v>3</v>
      </c>
      <c r="BG57" s="84">
        <v>4</v>
      </c>
      <c r="BH57" s="85"/>
      <c r="BI57" s="29"/>
      <c r="BJ57" s="29"/>
      <c r="BK57" s="29"/>
      <c r="BL57" s="29"/>
      <c r="BM57" s="29"/>
      <c r="BN57" s="29"/>
      <c r="BO57" s="29"/>
      <c r="BP57" s="29"/>
      <c r="BQ57" s="29"/>
      <c r="BR57" s="29"/>
    </row>
    <row r="58" spans="1:70" ht="17.25" customHeight="1">
      <c r="A58" s="218" t="s">
        <v>97</v>
      </c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86"/>
      <c r="AY58" s="85"/>
      <c r="AZ58" s="85"/>
      <c r="BA58" s="85"/>
      <c r="BB58" s="85"/>
      <c r="BC58" s="29"/>
      <c r="BD58" s="85"/>
      <c r="BE58" s="85"/>
      <c r="BF58" s="85"/>
      <c r="BG58" s="85"/>
      <c r="BH58" s="85"/>
      <c r="BI58" s="29"/>
      <c r="BJ58" s="29"/>
      <c r="BK58" s="29"/>
      <c r="BL58" s="29"/>
      <c r="BM58" s="29"/>
      <c r="BN58" s="29"/>
      <c r="BO58" s="29"/>
      <c r="BP58" s="29"/>
      <c r="BQ58" s="29"/>
      <c r="BR58" s="29"/>
    </row>
    <row r="59" spans="1:70" ht="18.75" customHeight="1">
      <c r="A59" s="218" t="s">
        <v>98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86"/>
      <c r="AY59" s="85"/>
      <c r="AZ59" s="85"/>
      <c r="BA59" s="85"/>
      <c r="BB59" s="85"/>
      <c r="BC59" s="29"/>
      <c r="BD59" s="85"/>
      <c r="BE59" s="85"/>
      <c r="BF59" s="85"/>
      <c r="BG59" s="85"/>
      <c r="BH59" s="85"/>
      <c r="BI59" s="29"/>
      <c r="BJ59" s="29"/>
      <c r="BK59" s="29"/>
      <c r="BL59" s="29"/>
      <c r="BM59" s="29"/>
      <c r="BN59" s="29"/>
      <c r="BO59" s="29"/>
      <c r="BP59" s="29"/>
      <c r="BQ59" s="29"/>
      <c r="BR59" s="29"/>
    </row>
    <row r="60" spans="1:70" ht="19.5" customHeight="1">
      <c r="A60" s="178" t="s">
        <v>99</v>
      </c>
      <c r="B60" s="177"/>
      <c r="C60" s="179" t="s">
        <v>100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77"/>
      <c r="N60" s="176"/>
      <c r="O60" s="177"/>
      <c r="P60" s="176">
        <v>1</v>
      </c>
      <c r="Q60" s="177"/>
      <c r="R60" s="176"/>
      <c r="S60" s="177"/>
      <c r="T60" s="178">
        <v>3</v>
      </c>
      <c r="U60" s="177"/>
      <c r="V60" s="176">
        <f t="shared" ref="V60:V61" si="1">T60*30</f>
        <v>90</v>
      </c>
      <c r="W60" s="177"/>
      <c r="X60" s="176">
        <f t="shared" ref="X60:X61" si="2">SUM(Z60:AE60)</f>
        <v>30</v>
      </c>
      <c r="Y60" s="177"/>
      <c r="Z60" s="178">
        <v>16</v>
      </c>
      <c r="AA60" s="177"/>
      <c r="AB60" s="176"/>
      <c r="AC60" s="177"/>
      <c r="AD60" s="176">
        <v>14</v>
      </c>
      <c r="AE60" s="177"/>
      <c r="AF60" s="176">
        <f t="shared" ref="AF60:AF61" si="3">V60-X60</f>
        <v>60</v>
      </c>
      <c r="AG60" s="177"/>
      <c r="AH60" s="273">
        <f>X60/AH56</f>
        <v>2.1428571428571428</v>
      </c>
      <c r="AI60" s="177"/>
      <c r="AJ60" s="82"/>
      <c r="AK60" s="88"/>
      <c r="AL60" s="82"/>
      <c r="AM60" s="88"/>
      <c r="AN60" s="82"/>
      <c r="AO60" s="88"/>
      <c r="AP60" s="82"/>
      <c r="AQ60" s="88"/>
      <c r="AR60" s="82"/>
      <c r="AS60" s="88"/>
      <c r="AT60" s="82"/>
      <c r="AU60" s="88"/>
      <c r="AV60" s="82"/>
      <c r="AW60" s="89"/>
      <c r="AX60" s="83">
        <v>3</v>
      </c>
      <c r="AY60" s="85"/>
      <c r="AZ60" s="85"/>
      <c r="BA60" s="85"/>
      <c r="BB60" s="85">
        <f t="shared" ref="BB60:BB61" si="4">SUM(AX60:BA60)</f>
        <v>3</v>
      </c>
      <c r="BC60" s="29"/>
      <c r="BD60" s="85">
        <v>30</v>
      </c>
      <c r="BE60" s="85"/>
      <c r="BF60" s="85"/>
      <c r="BG60" s="85"/>
      <c r="BH60" s="85">
        <f t="shared" ref="BH60:BH127" si="5">SUM(BD60:BG60)</f>
        <v>30</v>
      </c>
      <c r="BI60" s="29"/>
      <c r="BJ60" s="29"/>
      <c r="BK60" s="29"/>
      <c r="BL60" s="29"/>
      <c r="BM60" s="29"/>
      <c r="BN60" s="29"/>
      <c r="BO60" s="29"/>
      <c r="BP60" s="29"/>
      <c r="BQ60" s="29"/>
      <c r="BR60" s="29"/>
    </row>
    <row r="61" spans="1:70" ht="30" customHeight="1">
      <c r="A61" s="178" t="s">
        <v>101</v>
      </c>
      <c r="B61" s="177"/>
      <c r="C61" s="179" t="s">
        <v>102</v>
      </c>
      <c r="D61" s="180"/>
      <c r="E61" s="180"/>
      <c r="F61" s="180"/>
      <c r="G61" s="180"/>
      <c r="H61" s="180"/>
      <c r="I61" s="180"/>
      <c r="J61" s="180"/>
      <c r="K61" s="180"/>
      <c r="L61" s="180"/>
      <c r="M61" s="177"/>
      <c r="N61" s="176"/>
      <c r="O61" s="177"/>
      <c r="P61" s="176">
        <v>1</v>
      </c>
      <c r="Q61" s="177"/>
      <c r="R61" s="176"/>
      <c r="S61" s="177"/>
      <c r="T61" s="178">
        <v>3</v>
      </c>
      <c r="U61" s="177"/>
      <c r="V61" s="176">
        <f t="shared" si="1"/>
        <v>90</v>
      </c>
      <c r="W61" s="177"/>
      <c r="X61" s="176">
        <f t="shared" si="2"/>
        <v>30</v>
      </c>
      <c r="Y61" s="177"/>
      <c r="Z61" s="178"/>
      <c r="AA61" s="177"/>
      <c r="AB61" s="176"/>
      <c r="AC61" s="177"/>
      <c r="AD61" s="176">
        <v>30</v>
      </c>
      <c r="AE61" s="177"/>
      <c r="AF61" s="176">
        <f t="shared" si="3"/>
        <v>60</v>
      </c>
      <c r="AG61" s="177"/>
      <c r="AH61" s="273">
        <f>X61/AH56</f>
        <v>2.1428571428571428</v>
      </c>
      <c r="AI61" s="177"/>
      <c r="AJ61" s="82"/>
      <c r="AK61" s="88"/>
      <c r="AL61" s="82"/>
      <c r="AM61" s="88"/>
      <c r="AN61" s="82"/>
      <c r="AO61" s="88"/>
      <c r="AP61" s="82"/>
      <c r="AQ61" s="88"/>
      <c r="AR61" s="82"/>
      <c r="AS61" s="88"/>
      <c r="AT61" s="82"/>
      <c r="AU61" s="88"/>
      <c r="AV61" s="82"/>
      <c r="AW61" s="89"/>
      <c r="AX61" s="83">
        <v>3</v>
      </c>
      <c r="AY61" s="85"/>
      <c r="AZ61" s="85"/>
      <c r="BA61" s="85"/>
      <c r="BB61" s="85">
        <f t="shared" si="4"/>
        <v>3</v>
      </c>
      <c r="BC61" s="29"/>
      <c r="BD61" s="85">
        <v>30</v>
      </c>
      <c r="BE61" s="85"/>
      <c r="BF61" s="85"/>
      <c r="BG61" s="85"/>
      <c r="BH61" s="85">
        <f t="shared" si="5"/>
        <v>30</v>
      </c>
      <c r="BI61" s="29"/>
      <c r="BJ61" s="29"/>
      <c r="BK61" s="29"/>
      <c r="BL61" s="29"/>
      <c r="BM61" s="29"/>
      <c r="BN61" s="29"/>
      <c r="BO61" s="29"/>
      <c r="BP61" s="29"/>
      <c r="BQ61" s="29"/>
      <c r="BR61" s="29"/>
    </row>
    <row r="62" spans="1:70" ht="19.5" customHeight="1">
      <c r="A62" s="185"/>
      <c r="B62" s="177"/>
      <c r="C62" s="217" t="s">
        <v>103</v>
      </c>
      <c r="D62" s="180"/>
      <c r="E62" s="180"/>
      <c r="F62" s="180"/>
      <c r="G62" s="180"/>
      <c r="H62" s="180"/>
      <c r="I62" s="180"/>
      <c r="J62" s="180"/>
      <c r="K62" s="180"/>
      <c r="L62" s="180"/>
      <c r="M62" s="177"/>
      <c r="N62" s="186"/>
      <c r="O62" s="177"/>
      <c r="P62" s="186"/>
      <c r="Q62" s="177"/>
      <c r="R62" s="186"/>
      <c r="S62" s="177"/>
      <c r="T62" s="185">
        <f>SUM(T60:U61)</f>
        <v>6</v>
      </c>
      <c r="U62" s="177"/>
      <c r="V62" s="185">
        <f>SUM(V60:W61)</f>
        <v>180</v>
      </c>
      <c r="W62" s="177"/>
      <c r="X62" s="185">
        <f>SUM(X60:Y61)</f>
        <v>60</v>
      </c>
      <c r="Y62" s="177"/>
      <c r="Z62" s="185">
        <f>SUM(Z60:AA61)</f>
        <v>16</v>
      </c>
      <c r="AA62" s="177"/>
      <c r="AB62" s="185">
        <f>SUM(AB60:AC61)</f>
        <v>0</v>
      </c>
      <c r="AC62" s="177"/>
      <c r="AD62" s="185">
        <f>SUM(AD60:AE61)</f>
        <v>44</v>
      </c>
      <c r="AE62" s="177"/>
      <c r="AF62" s="185">
        <f>SUM(AF60:AG61)</f>
        <v>120</v>
      </c>
      <c r="AG62" s="177"/>
      <c r="AH62" s="184">
        <f>SUM(AH60:AI61)</f>
        <v>4.2857142857142856</v>
      </c>
      <c r="AI62" s="177"/>
      <c r="AJ62" s="185">
        <f>SUM(AJ60:AK61)</f>
        <v>0</v>
      </c>
      <c r="AK62" s="177"/>
      <c r="AL62" s="185">
        <f>SUM(AL60:AM61)</f>
        <v>0</v>
      </c>
      <c r="AM62" s="177"/>
      <c r="AN62" s="185">
        <f>SUM(AN60:AO61)</f>
        <v>0</v>
      </c>
      <c r="AO62" s="177"/>
      <c r="AP62" s="185">
        <f>SUM(AP60:AQ61)</f>
        <v>0</v>
      </c>
      <c r="AQ62" s="177"/>
      <c r="AR62" s="185">
        <f>SUM(AR60:AS61)</f>
        <v>0</v>
      </c>
      <c r="AS62" s="177"/>
      <c r="AT62" s="185">
        <f>SUM(AT60:AU61)</f>
        <v>0</v>
      </c>
      <c r="AU62" s="177"/>
      <c r="AV62" s="185">
        <f>SUM(AV60:AW61)</f>
        <v>0</v>
      </c>
      <c r="AW62" s="180"/>
      <c r="AX62" s="83"/>
      <c r="AY62" s="84"/>
      <c r="AZ62" s="84"/>
      <c r="BA62" s="84"/>
      <c r="BB62" s="84"/>
      <c r="BC62" s="90"/>
      <c r="BD62" s="84"/>
      <c r="BE62" s="84"/>
      <c r="BF62" s="84"/>
      <c r="BG62" s="84"/>
      <c r="BH62" s="85">
        <f t="shared" si="5"/>
        <v>0</v>
      </c>
      <c r="BI62" s="90"/>
      <c r="BJ62" s="90"/>
      <c r="BK62" s="90"/>
      <c r="BL62" s="90"/>
      <c r="BM62" s="90"/>
      <c r="BN62" s="90"/>
      <c r="BO62" s="90"/>
      <c r="BP62" s="90"/>
      <c r="BQ62" s="90"/>
      <c r="BR62" s="90"/>
    </row>
    <row r="63" spans="1:70" ht="18.75" hidden="1" customHeight="1">
      <c r="A63" s="218" t="s">
        <v>104</v>
      </c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86"/>
      <c r="AY63" s="85"/>
      <c r="AZ63" s="85"/>
      <c r="BA63" s="85"/>
      <c r="BB63" s="85"/>
      <c r="BC63" s="29"/>
      <c r="BD63" s="85"/>
      <c r="BE63" s="85"/>
      <c r="BF63" s="85"/>
      <c r="BG63" s="85"/>
      <c r="BH63" s="85">
        <f t="shared" si="5"/>
        <v>0</v>
      </c>
      <c r="BI63" s="29"/>
      <c r="BJ63" s="29"/>
      <c r="BK63" s="29"/>
      <c r="BL63" s="29"/>
      <c r="BM63" s="29"/>
      <c r="BN63" s="29"/>
      <c r="BO63" s="29"/>
      <c r="BP63" s="29"/>
      <c r="BQ63" s="29"/>
      <c r="BR63" s="29"/>
    </row>
    <row r="64" spans="1:70" ht="18.75" hidden="1" customHeight="1">
      <c r="A64" s="178" t="s">
        <v>105</v>
      </c>
      <c r="B64" s="177"/>
      <c r="C64" s="179"/>
      <c r="D64" s="180"/>
      <c r="E64" s="180"/>
      <c r="F64" s="180"/>
      <c r="G64" s="180"/>
      <c r="H64" s="180"/>
      <c r="I64" s="180"/>
      <c r="J64" s="180"/>
      <c r="K64" s="180"/>
      <c r="L64" s="180"/>
      <c r="M64" s="177"/>
      <c r="N64" s="176"/>
      <c r="O64" s="177"/>
      <c r="P64" s="176"/>
      <c r="Q64" s="177"/>
      <c r="R64" s="176"/>
      <c r="S64" s="177"/>
      <c r="T64" s="178"/>
      <c r="U64" s="177"/>
      <c r="V64" s="176">
        <f t="shared" ref="V64:V66" si="6">T64*30</f>
        <v>0</v>
      </c>
      <c r="W64" s="177"/>
      <c r="X64" s="176">
        <f t="shared" ref="X64:X85" si="7">SUM(Z64:AE64)</f>
        <v>0</v>
      </c>
      <c r="Y64" s="177"/>
      <c r="Z64" s="178"/>
      <c r="AA64" s="177"/>
      <c r="AB64" s="176"/>
      <c r="AC64" s="177"/>
      <c r="AD64" s="176"/>
      <c r="AE64" s="177"/>
      <c r="AF64" s="176">
        <f t="shared" ref="AF64:AF85" si="8">V64-X64</f>
        <v>0</v>
      </c>
      <c r="AG64" s="177"/>
      <c r="AH64" s="82"/>
      <c r="AI64" s="88"/>
      <c r="AJ64" s="82"/>
      <c r="AK64" s="88"/>
      <c r="AL64" s="82"/>
      <c r="AM64" s="88"/>
      <c r="AN64" s="82"/>
      <c r="AO64" s="88"/>
      <c r="AP64" s="82"/>
      <c r="AQ64" s="88"/>
      <c r="AR64" s="82"/>
      <c r="AS64" s="88"/>
      <c r="AT64" s="82"/>
      <c r="AU64" s="88"/>
      <c r="AV64" s="82"/>
      <c r="AW64" s="89"/>
      <c r="AX64" s="86"/>
      <c r="AY64" s="85"/>
      <c r="AZ64" s="85"/>
      <c r="BA64" s="85"/>
      <c r="BB64" s="85"/>
      <c r="BC64" s="29"/>
      <c r="BD64" s="85"/>
      <c r="BE64" s="85"/>
      <c r="BF64" s="85"/>
      <c r="BG64" s="85"/>
      <c r="BH64" s="85">
        <f t="shared" si="5"/>
        <v>0</v>
      </c>
      <c r="BI64" s="29"/>
      <c r="BJ64" s="29"/>
      <c r="BK64" s="29"/>
      <c r="BL64" s="29"/>
      <c r="BM64" s="29"/>
      <c r="BN64" s="29"/>
      <c r="BO64" s="29"/>
      <c r="BP64" s="29"/>
      <c r="BQ64" s="29"/>
      <c r="BR64" s="29"/>
    </row>
    <row r="65" spans="1:70" ht="17.25" hidden="1" customHeight="1">
      <c r="A65" s="178" t="s">
        <v>106</v>
      </c>
      <c r="B65" s="177"/>
      <c r="C65" s="179"/>
      <c r="D65" s="180"/>
      <c r="E65" s="180"/>
      <c r="F65" s="180"/>
      <c r="G65" s="180"/>
      <c r="H65" s="180"/>
      <c r="I65" s="180"/>
      <c r="J65" s="180"/>
      <c r="K65" s="180"/>
      <c r="L65" s="180"/>
      <c r="M65" s="177"/>
      <c r="N65" s="176"/>
      <c r="O65" s="177"/>
      <c r="P65" s="176"/>
      <c r="Q65" s="177"/>
      <c r="R65" s="176"/>
      <c r="S65" s="177"/>
      <c r="T65" s="178"/>
      <c r="U65" s="177"/>
      <c r="V65" s="176">
        <f t="shared" si="6"/>
        <v>0</v>
      </c>
      <c r="W65" s="177"/>
      <c r="X65" s="176">
        <f t="shared" si="7"/>
        <v>0</v>
      </c>
      <c r="Y65" s="177"/>
      <c r="Z65" s="178"/>
      <c r="AA65" s="177"/>
      <c r="AB65" s="176"/>
      <c r="AC65" s="177"/>
      <c r="AD65" s="176"/>
      <c r="AE65" s="177"/>
      <c r="AF65" s="176">
        <f t="shared" si="8"/>
        <v>0</v>
      </c>
      <c r="AG65" s="177"/>
      <c r="AH65" s="82"/>
      <c r="AI65" s="88"/>
      <c r="AJ65" s="82"/>
      <c r="AK65" s="88"/>
      <c r="AL65" s="82"/>
      <c r="AM65" s="88"/>
      <c r="AN65" s="82"/>
      <c r="AO65" s="88"/>
      <c r="AP65" s="82"/>
      <c r="AQ65" s="88"/>
      <c r="AR65" s="82"/>
      <c r="AS65" s="88"/>
      <c r="AT65" s="82"/>
      <c r="AU65" s="88"/>
      <c r="AV65" s="82"/>
      <c r="AW65" s="89"/>
      <c r="AX65" s="86"/>
      <c r="AY65" s="85"/>
      <c r="AZ65" s="85"/>
      <c r="BA65" s="85"/>
      <c r="BB65" s="85"/>
      <c r="BC65" s="29"/>
      <c r="BD65" s="85"/>
      <c r="BE65" s="85"/>
      <c r="BF65" s="85"/>
      <c r="BG65" s="85"/>
      <c r="BH65" s="85">
        <f t="shared" si="5"/>
        <v>0</v>
      </c>
      <c r="BI65" s="29"/>
      <c r="BJ65" s="29"/>
      <c r="BK65" s="29"/>
      <c r="BL65" s="29"/>
      <c r="BM65" s="29"/>
      <c r="BN65" s="29"/>
      <c r="BO65" s="29"/>
      <c r="BP65" s="29"/>
      <c r="BQ65" s="29"/>
      <c r="BR65" s="29"/>
    </row>
    <row r="66" spans="1:70" ht="18.75" hidden="1" customHeight="1">
      <c r="A66" s="178" t="s">
        <v>107</v>
      </c>
      <c r="B66" s="177"/>
      <c r="C66" s="179"/>
      <c r="D66" s="180"/>
      <c r="E66" s="180"/>
      <c r="F66" s="180"/>
      <c r="G66" s="180"/>
      <c r="H66" s="180"/>
      <c r="I66" s="180"/>
      <c r="J66" s="180"/>
      <c r="K66" s="180"/>
      <c r="L66" s="180"/>
      <c r="M66" s="177"/>
      <c r="N66" s="176"/>
      <c r="O66" s="177"/>
      <c r="P66" s="176"/>
      <c r="Q66" s="177"/>
      <c r="R66" s="176"/>
      <c r="S66" s="177"/>
      <c r="T66" s="178"/>
      <c r="U66" s="177"/>
      <c r="V66" s="176">
        <f t="shared" si="6"/>
        <v>0</v>
      </c>
      <c r="W66" s="177"/>
      <c r="X66" s="176">
        <f t="shared" si="7"/>
        <v>0</v>
      </c>
      <c r="Y66" s="177"/>
      <c r="Z66" s="178"/>
      <c r="AA66" s="177"/>
      <c r="AB66" s="176"/>
      <c r="AC66" s="177"/>
      <c r="AD66" s="176"/>
      <c r="AE66" s="177"/>
      <c r="AF66" s="176">
        <f t="shared" si="8"/>
        <v>0</v>
      </c>
      <c r="AG66" s="177"/>
      <c r="AH66" s="82"/>
      <c r="AI66" s="88"/>
      <c r="AJ66" s="82"/>
      <c r="AK66" s="88"/>
      <c r="AL66" s="82"/>
      <c r="AM66" s="88"/>
      <c r="AN66" s="82"/>
      <c r="AO66" s="88"/>
      <c r="AP66" s="82"/>
      <c r="AQ66" s="88"/>
      <c r="AR66" s="82"/>
      <c r="AS66" s="88"/>
      <c r="AT66" s="82"/>
      <c r="AU66" s="88"/>
      <c r="AV66" s="82"/>
      <c r="AW66" s="89"/>
      <c r="AX66" s="86"/>
      <c r="AY66" s="85"/>
      <c r="AZ66" s="85"/>
      <c r="BA66" s="85"/>
      <c r="BB66" s="85"/>
      <c r="BC66" s="29"/>
      <c r="BD66" s="85"/>
      <c r="BE66" s="85"/>
      <c r="BF66" s="85"/>
      <c r="BG66" s="85"/>
      <c r="BH66" s="85">
        <f t="shared" si="5"/>
        <v>0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</row>
    <row r="67" spans="1:70" ht="31.5" hidden="1" customHeight="1">
      <c r="A67" s="178" t="s">
        <v>108</v>
      </c>
      <c r="B67" s="177"/>
      <c r="C67" s="179"/>
      <c r="D67" s="180"/>
      <c r="E67" s="180"/>
      <c r="F67" s="180"/>
      <c r="G67" s="180"/>
      <c r="H67" s="180"/>
      <c r="I67" s="180"/>
      <c r="J67" s="180"/>
      <c r="K67" s="180"/>
      <c r="L67" s="180"/>
      <c r="M67" s="177"/>
      <c r="N67" s="176"/>
      <c r="O67" s="177"/>
      <c r="P67" s="176"/>
      <c r="Q67" s="177"/>
      <c r="R67" s="176"/>
      <c r="S67" s="177"/>
      <c r="T67" s="178">
        <f t="shared" ref="T67:T85" si="9">V67/36</f>
        <v>0</v>
      </c>
      <c r="U67" s="177"/>
      <c r="V67" s="176"/>
      <c r="W67" s="177"/>
      <c r="X67" s="176">
        <f t="shared" si="7"/>
        <v>0</v>
      </c>
      <c r="Y67" s="177"/>
      <c r="Z67" s="178"/>
      <c r="AA67" s="177"/>
      <c r="AB67" s="176"/>
      <c r="AC67" s="177"/>
      <c r="AD67" s="176"/>
      <c r="AE67" s="177"/>
      <c r="AF67" s="176">
        <f t="shared" si="8"/>
        <v>0</v>
      </c>
      <c r="AG67" s="177"/>
      <c r="AH67" s="82"/>
      <c r="AI67" s="88"/>
      <c r="AJ67" s="82"/>
      <c r="AK67" s="88"/>
      <c r="AL67" s="82"/>
      <c r="AM67" s="88"/>
      <c r="AN67" s="82"/>
      <c r="AO67" s="88"/>
      <c r="AP67" s="82"/>
      <c r="AQ67" s="88"/>
      <c r="AR67" s="82"/>
      <c r="AS67" s="88"/>
      <c r="AT67" s="82"/>
      <c r="AU67" s="88"/>
      <c r="AV67" s="82"/>
      <c r="AW67" s="89"/>
      <c r="AX67" s="86"/>
      <c r="AY67" s="85"/>
      <c r="AZ67" s="85"/>
      <c r="BA67" s="85"/>
      <c r="BB67" s="85"/>
      <c r="BC67" s="29"/>
      <c r="BD67" s="85"/>
      <c r="BE67" s="85"/>
      <c r="BF67" s="85"/>
      <c r="BG67" s="85"/>
      <c r="BH67" s="85">
        <f t="shared" si="5"/>
        <v>0</v>
      </c>
      <c r="BI67" s="29"/>
      <c r="BJ67" s="29"/>
      <c r="BK67" s="29"/>
      <c r="BL67" s="29"/>
      <c r="BM67" s="29"/>
      <c r="BN67" s="29"/>
      <c r="BO67" s="29"/>
      <c r="BP67" s="29"/>
      <c r="BQ67" s="29"/>
      <c r="BR67" s="29"/>
    </row>
    <row r="68" spans="1:70" ht="18" hidden="1" customHeight="1">
      <c r="A68" s="178" t="s">
        <v>109</v>
      </c>
      <c r="B68" s="177"/>
      <c r="C68" s="179"/>
      <c r="D68" s="180"/>
      <c r="E68" s="180"/>
      <c r="F68" s="180"/>
      <c r="G68" s="180"/>
      <c r="H68" s="180"/>
      <c r="I68" s="180"/>
      <c r="J68" s="180"/>
      <c r="K68" s="180"/>
      <c r="L68" s="180"/>
      <c r="M68" s="177"/>
      <c r="N68" s="176"/>
      <c r="O68" s="177"/>
      <c r="P68" s="176"/>
      <c r="Q68" s="177"/>
      <c r="R68" s="176"/>
      <c r="S68" s="177"/>
      <c r="T68" s="178">
        <f t="shared" si="9"/>
        <v>0</v>
      </c>
      <c r="U68" s="177"/>
      <c r="V68" s="176"/>
      <c r="W68" s="177"/>
      <c r="X68" s="176">
        <f t="shared" si="7"/>
        <v>0</v>
      </c>
      <c r="Y68" s="177"/>
      <c r="Z68" s="178"/>
      <c r="AA68" s="177"/>
      <c r="AB68" s="176"/>
      <c r="AC68" s="177"/>
      <c r="AD68" s="176"/>
      <c r="AE68" s="177"/>
      <c r="AF68" s="176">
        <f t="shared" si="8"/>
        <v>0</v>
      </c>
      <c r="AG68" s="177"/>
      <c r="AH68" s="82"/>
      <c r="AI68" s="88"/>
      <c r="AJ68" s="82"/>
      <c r="AK68" s="88"/>
      <c r="AL68" s="82"/>
      <c r="AM68" s="88"/>
      <c r="AN68" s="82"/>
      <c r="AO68" s="88"/>
      <c r="AP68" s="82"/>
      <c r="AQ68" s="88"/>
      <c r="AR68" s="82"/>
      <c r="AS68" s="88"/>
      <c r="AT68" s="82"/>
      <c r="AU68" s="88"/>
      <c r="AV68" s="82"/>
      <c r="AW68" s="89"/>
      <c r="AX68" s="86"/>
      <c r="AY68" s="85"/>
      <c r="AZ68" s="85"/>
      <c r="BA68" s="85"/>
      <c r="BB68" s="85"/>
      <c r="BC68" s="29"/>
      <c r="BD68" s="85"/>
      <c r="BE68" s="85"/>
      <c r="BF68" s="85"/>
      <c r="BG68" s="85"/>
      <c r="BH68" s="85">
        <f t="shared" si="5"/>
        <v>0</v>
      </c>
      <c r="BI68" s="29"/>
      <c r="BJ68" s="29"/>
      <c r="BK68" s="29"/>
      <c r="BL68" s="29"/>
      <c r="BM68" s="29"/>
      <c r="BN68" s="29"/>
      <c r="BO68" s="29"/>
      <c r="BP68" s="29"/>
      <c r="BQ68" s="29"/>
      <c r="BR68" s="29"/>
    </row>
    <row r="69" spans="1:70" ht="18" hidden="1" customHeight="1">
      <c r="A69" s="178" t="s">
        <v>89</v>
      </c>
      <c r="B69" s="177"/>
      <c r="C69" s="179"/>
      <c r="D69" s="180"/>
      <c r="E69" s="180"/>
      <c r="F69" s="180"/>
      <c r="G69" s="180"/>
      <c r="H69" s="180"/>
      <c r="I69" s="180"/>
      <c r="J69" s="180"/>
      <c r="K69" s="180"/>
      <c r="L69" s="180"/>
      <c r="M69" s="177"/>
      <c r="N69" s="176"/>
      <c r="O69" s="177"/>
      <c r="P69" s="176"/>
      <c r="Q69" s="177"/>
      <c r="R69" s="176"/>
      <c r="S69" s="177"/>
      <c r="T69" s="178">
        <f t="shared" si="9"/>
        <v>0</v>
      </c>
      <c r="U69" s="177"/>
      <c r="V69" s="176"/>
      <c r="W69" s="177"/>
      <c r="X69" s="176">
        <f t="shared" si="7"/>
        <v>0</v>
      </c>
      <c r="Y69" s="177"/>
      <c r="Z69" s="178"/>
      <c r="AA69" s="177"/>
      <c r="AB69" s="176"/>
      <c r="AC69" s="177"/>
      <c r="AD69" s="176"/>
      <c r="AE69" s="177"/>
      <c r="AF69" s="176">
        <f t="shared" si="8"/>
        <v>0</v>
      </c>
      <c r="AG69" s="177"/>
      <c r="AH69" s="82"/>
      <c r="AI69" s="88"/>
      <c r="AJ69" s="82"/>
      <c r="AK69" s="88"/>
      <c r="AL69" s="82"/>
      <c r="AM69" s="88"/>
      <c r="AN69" s="82"/>
      <c r="AO69" s="88"/>
      <c r="AP69" s="82"/>
      <c r="AQ69" s="88"/>
      <c r="AR69" s="82"/>
      <c r="AS69" s="88"/>
      <c r="AT69" s="82"/>
      <c r="AU69" s="88"/>
      <c r="AV69" s="82"/>
      <c r="AW69" s="89"/>
      <c r="AX69" s="86"/>
      <c r="AY69" s="85"/>
      <c r="AZ69" s="85"/>
      <c r="BA69" s="85"/>
      <c r="BB69" s="85"/>
      <c r="BC69" s="29"/>
      <c r="BD69" s="85"/>
      <c r="BE69" s="85"/>
      <c r="BF69" s="85"/>
      <c r="BG69" s="85"/>
      <c r="BH69" s="85">
        <f t="shared" si="5"/>
        <v>0</v>
      </c>
      <c r="BI69" s="29"/>
      <c r="BJ69" s="29"/>
      <c r="BK69" s="29"/>
      <c r="BL69" s="29"/>
      <c r="BM69" s="29"/>
      <c r="BN69" s="29"/>
      <c r="BO69" s="29"/>
      <c r="BP69" s="29"/>
      <c r="BQ69" s="29"/>
      <c r="BR69" s="29"/>
    </row>
    <row r="70" spans="1:70" ht="17.25" hidden="1" customHeight="1">
      <c r="A70" s="178" t="s">
        <v>89</v>
      </c>
      <c r="B70" s="177"/>
      <c r="C70" s="179"/>
      <c r="D70" s="180"/>
      <c r="E70" s="180"/>
      <c r="F70" s="180"/>
      <c r="G70" s="180"/>
      <c r="H70" s="180"/>
      <c r="I70" s="180"/>
      <c r="J70" s="180"/>
      <c r="K70" s="180"/>
      <c r="L70" s="180"/>
      <c r="M70" s="177"/>
      <c r="N70" s="176"/>
      <c r="O70" s="177"/>
      <c r="P70" s="176"/>
      <c r="Q70" s="177"/>
      <c r="R70" s="176"/>
      <c r="S70" s="177"/>
      <c r="T70" s="178">
        <f t="shared" si="9"/>
        <v>0</v>
      </c>
      <c r="U70" s="177"/>
      <c r="V70" s="176"/>
      <c r="W70" s="177"/>
      <c r="X70" s="176">
        <f t="shared" si="7"/>
        <v>0</v>
      </c>
      <c r="Y70" s="177"/>
      <c r="Z70" s="178"/>
      <c r="AA70" s="177"/>
      <c r="AB70" s="176"/>
      <c r="AC70" s="177"/>
      <c r="AD70" s="176"/>
      <c r="AE70" s="177"/>
      <c r="AF70" s="176">
        <f t="shared" si="8"/>
        <v>0</v>
      </c>
      <c r="AG70" s="177"/>
      <c r="AH70" s="82"/>
      <c r="AI70" s="88"/>
      <c r="AJ70" s="82"/>
      <c r="AK70" s="88"/>
      <c r="AL70" s="82"/>
      <c r="AM70" s="88"/>
      <c r="AN70" s="82"/>
      <c r="AO70" s="88"/>
      <c r="AP70" s="82"/>
      <c r="AQ70" s="88"/>
      <c r="AR70" s="82"/>
      <c r="AS70" s="88"/>
      <c r="AT70" s="82"/>
      <c r="AU70" s="88"/>
      <c r="AV70" s="82"/>
      <c r="AW70" s="89"/>
      <c r="AX70" s="86"/>
      <c r="AY70" s="85"/>
      <c r="AZ70" s="85"/>
      <c r="BA70" s="85"/>
      <c r="BB70" s="85"/>
      <c r="BC70" s="29"/>
      <c r="BD70" s="85"/>
      <c r="BE70" s="85"/>
      <c r="BF70" s="85"/>
      <c r="BG70" s="85"/>
      <c r="BH70" s="85">
        <f t="shared" si="5"/>
        <v>0</v>
      </c>
      <c r="BI70" s="29"/>
      <c r="BJ70" s="29"/>
      <c r="BK70" s="29"/>
      <c r="BL70" s="29"/>
      <c r="BM70" s="29"/>
      <c r="BN70" s="29"/>
      <c r="BO70" s="29"/>
      <c r="BP70" s="29"/>
      <c r="BQ70" s="29"/>
      <c r="BR70" s="29"/>
    </row>
    <row r="71" spans="1:70" ht="47.25" hidden="1" customHeight="1">
      <c r="A71" s="178" t="s">
        <v>110</v>
      </c>
      <c r="B71" s="177"/>
      <c r="C71" s="179"/>
      <c r="D71" s="180"/>
      <c r="E71" s="180"/>
      <c r="F71" s="180"/>
      <c r="G71" s="180"/>
      <c r="H71" s="180"/>
      <c r="I71" s="180"/>
      <c r="J71" s="180"/>
      <c r="K71" s="180"/>
      <c r="L71" s="180"/>
      <c r="M71" s="177"/>
      <c r="N71" s="176"/>
      <c r="O71" s="177"/>
      <c r="P71" s="176"/>
      <c r="Q71" s="177"/>
      <c r="R71" s="176"/>
      <c r="S71" s="177"/>
      <c r="T71" s="178">
        <f t="shared" si="9"/>
        <v>0</v>
      </c>
      <c r="U71" s="177"/>
      <c r="V71" s="176"/>
      <c r="W71" s="177"/>
      <c r="X71" s="176">
        <f t="shared" si="7"/>
        <v>0</v>
      </c>
      <c r="Y71" s="177"/>
      <c r="Z71" s="178"/>
      <c r="AA71" s="177"/>
      <c r="AB71" s="176"/>
      <c r="AC71" s="177"/>
      <c r="AD71" s="176"/>
      <c r="AE71" s="177"/>
      <c r="AF71" s="176">
        <f t="shared" si="8"/>
        <v>0</v>
      </c>
      <c r="AG71" s="177"/>
      <c r="AH71" s="82"/>
      <c r="AI71" s="88"/>
      <c r="AJ71" s="82"/>
      <c r="AK71" s="88"/>
      <c r="AL71" s="82"/>
      <c r="AM71" s="88"/>
      <c r="AN71" s="82"/>
      <c r="AO71" s="88"/>
      <c r="AP71" s="82"/>
      <c r="AQ71" s="88"/>
      <c r="AR71" s="82"/>
      <c r="AS71" s="88"/>
      <c r="AT71" s="82"/>
      <c r="AU71" s="88"/>
      <c r="AV71" s="82"/>
      <c r="AW71" s="89"/>
      <c r="AX71" s="86"/>
      <c r="AY71" s="85"/>
      <c r="AZ71" s="85"/>
      <c r="BA71" s="85"/>
      <c r="BB71" s="85"/>
      <c r="BC71" s="29"/>
      <c r="BD71" s="85"/>
      <c r="BE71" s="85"/>
      <c r="BF71" s="85"/>
      <c r="BG71" s="85"/>
      <c r="BH71" s="85">
        <f t="shared" si="5"/>
        <v>0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</row>
    <row r="72" spans="1:70" ht="18" hidden="1" customHeight="1">
      <c r="A72" s="178" t="s">
        <v>111</v>
      </c>
      <c r="B72" s="177"/>
      <c r="C72" s="179"/>
      <c r="D72" s="180"/>
      <c r="E72" s="180"/>
      <c r="F72" s="180"/>
      <c r="G72" s="180"/>
      <c r="H72" s="180"/>
      <c r="I72" s="180"/>
      <c r="J72" s="180"/>
      <c r="K72" s="180"/>
      <c r="L72" s="180"/>
      <c r="M72" s="177"/>
      <c r="N72" s="176"/>
      <c r="O72" s="177"/>
      <c r="P72" s="176"/>
      <c r="Q72" s="177"/>
      <c r="R72" s="176"/>
      <c r="S72" s="177"/>
      <c r="T72" s="178">
        <f t="shared" si="9"/>
        <v>0</v>
      </c>
      <c r="U72" s="177"/>
      <c r="V72" s="176"/>
      <c r="W72" s="177"/>
      <c r="X72" s="176">
        <f t="shared" si="7"/>
        <v>0</v>
      </c>
      <c r="Y72" s="177"/>
      <c r="Z72" s="178"/>
      <c r="AA72" s="177"/>
      <c r="AB72" s="176"/>
      <c r="AC72" s="177"/>
      <c r="AD72" s="176"/>
      <c r="AE72" s="177"/>
      <c r="AF72" s="176">
        <f t="shared" si="8"/>
        <v>0</v>
      </c>
      <c r="AG72" s="177"/>
      <c r="AH72" s="82"/>
      <c r="AI72" s="88"/>
      <c r="AJ72" s="82"/>
      <c r="AK72" s="88"/>
      <c r="AL72" s="82"/>
      <c r="AM72" s="88"/>
      <c r="AN72" s="82"/>
      <c r="AO72" s="88"/>
      <c r="AP72" s="82"/>
      <c r="AQ72" s="88"/>
      <c r="AR72" s="82"/>
      <c r="AS72" s="88"/>
      <c r="AT72" s="82"/>
      <c r="AU72" s="88"/>
      <c r="AV72" s="82"/>
      <c r="AW72" s="89"/>
      <c r="AX72" s="86"/>
      <c r="AY72" s="85"/>
      <c r="AZ72" s="85"/>
      <c r="BA72" s="85"/>
      <c r="BB72" s="85"/>
      <c r="BC72" s="29"/>
      <c r="BD72" s="85"/>
      <c r="BE72" s="85"/>
      <c r="BF72" s="85"/>
      <c r="BG72" s="85"/>
      <c r="BH72" s="85">
        <f t="shared" si="5"/>
        <v>0</v>
      </c>
      <c r="BI72" s="29"/>
      <c r="BJ72" s="29"/>
      <c r="BK72" s="29"/>
      <c r="BL72" s="29"/>
      <c r="BM72" s="29"/>
      <c r="BN72" s="29"/>
      <c r="BO72" s="29"/>
      <c r="BP72" s="29"/>
      <c r="BQ72" s="29"/>
      <c r="BR72" s="29"/>
    </row>
    <row r="73" spans="1:70" ht="18" hidden="1" customHeight="1">
      <c r="A73" s="178" t="s">
        <v>112</v>
      </c>
      <c r="B73" s="177"/>
      <c r="C73" s="179"/>
      <c r="D73" s="180"/>
      <c r="E73" s="180"/>
      <c r="F73" s="180"/>
      <c r="G73" s="180"/>
      <c r="H73" s="180"/>
      <c r="I73" s="180"/>
      <c r="J73" s="180"/>
      <c r="K73" s="180"/>
      <c r="L73" s="180"/>
      <c r="M73" s="177"/>
      <c r="N73" s="176"/>
      <c r="O73" s="177"/>
      <c r="P73" s="176"/>
      <c r="Q73" s="177"/>
      <c r="R73" s="176"/>
      <c r="S73" s="177"/>
      <c r="T73" s="178">
        <f t="shared" si="9"/>
        <v>0</v>
      </c>
      <c r="U73" s="177"/>
      <c r="V73" s="176"/>
      <c r="W73" s="177"/>
      <c r="X73" s="176">
        <f t="shared" si="7"/>
        <v>0</v>
      </c>
      <c r="Y73" s="177"/>
      <c r="Z73" s="178"/>
      <c r="AA73" s="177"/>
      <c r="AB73" s="176"/>
      <c r="AC73" s="177"/>
      <c r="AD73" s="176"/>
      <c r="AE73" s="177"/>
      <c r="AF73" s="176">
        <f t="shared" si="8"/>
        <v>0</v>
      </c>
      <c r="AG73" s="177"/>
      <c r="AH73" s="82"/>
      <c r="AI73" s="88"/>
      <c r="AJ73" s="82"/>
      <c r="AK73" s="88"/>
      <c r="AL73" s="82"/>
      <c r="AM73" s="88"/>
      <c r="AN73" s="82"/>
      <c r="AO73" s="88"/>
      <c r="AP73" s="82"/>
      <c r="AQ73" s="88"/>
      <c r="AR73" s="82"/>
      <c r="AS73" s="88"/>
      <c r="AT73" s="82"/>
      <c r="AU73" s="88"/>
      <c r="AV73" s="82"/>
      <c r="AW73" s="89"/>
      <c r="AX73" s="86"/>
      <c r="AY73" s="85"/>
      <c r="AZ73" s="85"/>
      <c r="BA73" s="85"/>
      <c r="BB73" s="85"/>
      <c r="BC73" s="29"/>
      <c r="BD73" s="85"/>
      <c r="BE73" s="85"/>
      <c r="BF73" s="85"/>
      <c r="BG73" s="85"/>
      <c r="BH73" s="85">
        <f t="shared" si="5"/>
        <v>0</v>
      </c>
      <c r="BI73" s="29"/>
      <c r="BJ73" s="29"/>
      <c r="BK73" s="29"/>
      <c r="BL73" s="29"/>
      <c r="BM73" s="29"/>
      <c r="BN73" s="29"/>
      <c r="BO73" s="29"/>
      <c r="BP73" s="29"/>
      <c r="BQ73" s="29"/>
      <c r="BR73" s="29"/>
    </row>
    <row r="74" spans="1:70" ht="17.25" hidden="1" customHeight="1">
      <c r="A74" s="178" t="s">
        <v>113</v>
      </c>
      <c r="B74" s="177"/>
      <c r="C74" s="179"/>
      <c r="D74" s="180"/>
      <c r="E74" s="180"/>
      <c r="F74" s="180"/>
      <c r="G74" s="180"/>
      <c r="H74" s="180"/>
      <c r="I74" s="180"/>
      <c r="J74" s="180"/>
      <c r="K74" s="180"/>
      <c r="L74" s="180"/>
      <c r="M74" s="177"/>
      <c r="N74" s="176"/>
      <c r="O74" s="177"/>
      <c r="P74" s="176"/>
      <c r="Q74" s="177"/>
      <c r="R74" s="176"/>
      <c r="S74" s="177"/>
      <c r="T74" s="178">
        <f t="shared" si="9"/>
        <v>0</v>
      </c>
      <c r="U74" s="177"/>
      <c r="V74" s="176"/>
      <c r="W74" s="177"/>
      <c r="X74" s="176">
        <f t="shared" si="7"/>
        <v>0</v>
      </c>
      <c r="Y74" s="177"/>
      <c r="Z74" s="178"/>
      <c r="AA74" s="177"/>
      <c r="AB74" s="176"/>
      <c r="AC74" s="177"/>
      <c r="AD74" s="176"/>
      <c r="AE74" s="177"/>
      <c r="AF74" s="176">
        <f t="shared" si="8"/>
        <v>0</v>
      </c>
      <c r="AG74" s="177"/>
      <c r="AH74" s="82"/>
      <c r="AI74" s="88"/>
      <c r="AJ74" s="82"/>
      <c r="AK74" s="88"/>
      <c r="AL74" s="82"/>
      <c r="AM74" s="88"/>
      <c r="AN74" s="82"/>
      <c r="AO74" s="88"/>
      <c r="AP74" s="82"/>
      <c r="AQ74" s="88"/>
      <c r="AR74" s="82"/>
      <c r="AS74" s="88"/>
      <c r="AT74" s="82"/>
      <c r="AU74" s="88"/>
      <c r="AV74" s="82"/>
      <c r="AW74" s="89"/>
      <c r="AX74" s="86"/>
      <c r="AY74" s="85"/>
      <c r="AZ74" s="85"/>
      <c r="BA74" s="85"/>
      <c r="BB74" s="85"/>
      <c r="BC74" s="29"/>
      <c r="BD74" s="85"/>
      <c r="BE74" s="85"/>
      <c r="BF74" s="85"/>
      <c r="BG74" s="85"/>
      <c r="BH74" s="85">
        <f t="shared" si="5"/>
        <v>0</v>
      </c>
      <c r="BI74" s="29"/>
      <c r="BJ74" s="29"/>
      <c r="BK74" s="29"/>
      <c r="BL74" s="29"/>
      <c r="BM74" s="29"/>
      <c r="BN74" s="29"/>
      <c r="BO74" s="29"/>
      <c r="BP74" s="29"/>
      <c r="BQ74" s="29"/>
      <c r="BR74" s="29"/>
    </row>
    <row r="75" spans="1:70" ht="16.5" hidden="1" customHeight="1">
      <c r="A75" s="178" t="s">
        <v>114</v>
      </c>
      <c r="B75" s="177"/>
      <c r="C75" s="179"/>
      <c r="D75" s="180"/>
      <c r="E75" s="180"/>
      <c r="F75" s="180"/>
      <c r="G75" s="180"/>
      <c r="H75" s="180"/>
      <c r="I75" s="180"/>
      <c r="J75" s="180"/>
      <c r="K75" s="180"/>
      <c r="L75" s="180"/>
      <c r="M75" s="177"/>
      <c r="N75" s="176"/>
      <c r="O75" s="177"/>
      <c r="P75" s="176"/>
      <c r="Q75" s="177"/>
      <c r="R75" s="176"/>
      <c r="S75" s="177"/>
      <c r="T75" s="178">
        <f t="shared" si="9"/>
        <v>0</v>
      </c>
      <c r="U75" s="177"/>
      <c r="V75" s="176"/>
      <c r="W75" s="177"/>
      <c r="X75" s="176">
        <f t="shared" si="7"/>
        <v>0</v>
      </c>
      <c r="Y75" s="177"/>
      <c r="Z75" s="178"/>
      <c r="AA75" s="177"/>
      <c r="AB75" s="176"/>
      <c r="AC75" s="177"/>
      <c r="AD75" s="176"/>
      <c r="AE75" s="177"/>
      <c r="AF75" s="176">
        <f t="shared" si="8"/>
        <v>0</v>
      </c>
      <c r="AG75" s="177"/>
      <c r="AH75" s="82"/>
      <c r="AI75" s="88"/>
      <c r="AJ75" s="82"/>
      <c r="AK75" s="88"/>
      <c r="AL75" s="82"/>
      <c r="AM75" s="88"/>
      <c r="AN75" s="82"/>
      <c r="AO75" s="88"/>
      <c r="AP75" s="82"/>
      <c r="AQ75" s="88"/>
      <c r="AR75" s="82"/>
      <c r="AS75" s="88"/>
      <c r="AT75" s="82"/>
      <c r="AU75" s="88"/>
      <c r="AV75" s="82"/>
      <c r="AW75" s="89"/>
      <c r="AX75" s="86"/>
      <c r="AY75" s="85"/>
      <c r="AZ75" s="85"/>
      <c r="BA75" s="85"/>
      <c r="BB75" s="85"/>
      <c r="BC75" s="29"/>
      <c r="BD75" s="85"/>
      <c r="BE75" s="85"/>
      <c r="BF75" s="85"/>
      <c r="BG75" s="85"/>
      <c r="BH75" s="85">
        <f t="shared" si="5"/>
        <v>0</v>
      </c>
      <c r="BI75" s="29"/>
      <c r="BJ75" s="29"/>
      <c r="BK75" s="29"/>
      <c r="BL75" s="29"/>
      <c r="BM75" s="29"/>
      <c r="BN75" s="29"/>
      <c r="BO75" s="29"/>
      <c r="BP75" s="29"/>
      <c r="BQ75" s="29"/>
      <c r="BR75" s="29"/>
    </row>
    <row r="76" spans="1:70" ht="17.25" hidden="1" customHeight="1">
      <c r="A76" s="178" t="s">
        <v>115</v>
      </c>
      <c r="B76" s="177"/>
      <c r="C76" s="179"/>
      <c r="D76" s="180"/>
      <c r="E76" s="180"/>
      <c r="F76" s="180"/>
      <c r="G76" s="180"/>
      <c r="H76" s="180"/>
      <c r="I76" s="180"/>
      <c r="J76" s="180"/>
      <c r="K76" s="180"/>
      <c r="L76" s="180"/>
      <c r="M76" s="177"/>
      <c r="N76" s="176"/>
      <c r="O76" s="177"/>
      <c r="P76" s="176"/>
      <c r="Q76" s="177"/>
      <c r="R76" s="176"/>
      <c r="S76" s="177"/>
      <c r="T76" s="178">
        <f t="shared" si="9"/>
        <v>0</v>
      </c>
      <c r="U76" s="177"/>
      <c r="V76" s="176"/>
      <c r="W76" s="177"/>
      <c r="X76" s="176">
        <f t="shared" si="7"/>
        <v>0</v>
      </c>
      <c r="Y76" s="177"/>
      <c r="Z76" s="178"/>
      <c r="AA76" s="177"/>
      <c r="AB76" s="176"/>
      <c r="AC76" s="177"/>
      <c r="AD76" s="176"/>
      <c r="AE76" s="177"/>
      <c r="AF76" s="176">
        <f t="shared" si="8"/>
        <v>0</v>
      </c>
      <c r="AG76" s="177"/>
      <c r="AH76" s="82"/>
      <c r="AI76" s="88"/>
      <c r="AJ76" s="82"/>
      <c r="AK76" s="88"/>
      <c r="AL76" s="82"/>
      <c r="AM76" s="88"/>
      <c r="AN76" s="82"/>
      <c r="AO76" s="88"/>
      <c r="AP76" s="82"/>
      <c r="AQ76" s="88"/>
      <c r="AR76" s="82"/>
      <c r="AS76" s="88"/>
      <c r="AT76" s="82"/>
      <c r="AU76" s="88"/>
      <c r="AV76" s="82"/>
      <c r="AW76" s="89"/>
      <c r="AX76" s="86"/>
      <c r="AY76" s="85"/>
      <c r="AZ76" s="85"/>
      <c r="BA76" s="85"/>
      <c r="BB76" s="85"/>
      <c r="BC76" s="29"/>
      <c r="BD76" s="85"/>
      <c r="BE76" s="85"/>
      <c r="BF76" s="85"/>
      <c r="BG76" s="85"/>
      <c r="BH76" s="85">
        <f t="shared" si="5"/>
        <v>0</v>
      </c>
      <c r="BI76" s="29"/>
      <c r="BJ76" s="29"/>
      <c r="BK76" s="29"/>
      <c r="BL76" s="29"/>
      <c r="BM76" s="29"/>
      <c r="BN76" s="29"/>
      <c r="BO76" s="29"/>
      <c r="BP76" s="29"/>
      <c r="BQ76" s="29"/>
      <c r="BR76" s="29"/>
    </row>
    <row r="77" spans="1:70" ht="18" hidden="1" customHeight="1">
      <c r="A77" s="178" t="s">
        <v>89</v>
      </c>
      <c r="B77" s="177"/>
      <c r="C77" s="179"/>
      <c r="D77" s="180"/>
      <c r="E77" s="180"/>
      <c r="F77" s="180"/>
      <c r="G77" s="180"/>
      <c r="H77" s="180"/>
      <c r="I77" s="180"/>
      <c r="J77" s="180"/>
      <c r="K77" s="180"/>
      <c r="L77" s="180"/>
      <c r="M77" s="177"/>
      <c r="N77" s="176"/>
      <c r="O77" s="177"/>
      <c r="P77" s="176"/>
      <c r="Q77" s="177"/>
      <c r="R77" s="176"/>
      <c r="S77" s="177"/>
      <c r="T77" s="178">
        <f t="shared" si="9"/>
        <v>0</v>
      </c>
      <c r="U77" s="177"/>
      <c r="V77" s="176"/>
      <c r="W77" s="177"/>
      <c r="X77" s="176">
        <f t="shared" si="7"/>
        <v>0</v>
      </c>
      <c r="Y77" s="177"/>
      <c r="Z77" s="178"/>
      <c r="AA77" s="177"/>
      <c r="AB77" s="176"/>
      <c r="AC77" s="177"/>
      <c r="AD77" s="176"/>
      <c r="AE77" s="177"/>
      <c r="AF77" s="176">
        <f t="shared" si="8"/>
        <v>0</v>
      </c>
      <c r="AG77" s="177"/>
      <c r="AH77" s="82"/>
      <c r="AI77" s="88"/>
      <c r="AJ77" s="82"/>
      <c r="AK77" s="88"/>
      <c r="AL77" s="82"/>
      <c r="AM77" s="88"/>
      <c r="AN77" s="82"/>
      <c r="AO77" s="88"/>
      <c r="AP77" s="82"/>
      <c r="AQ77" s="88"/>
      <c r="AR77" s="82"/>
      <c r="AS77" s="88"/>
      <c r="AT77" s="82"/>
      <c r="AU77" s="88"/>
      <c r="AV77" s="82"/>
      <c r="AW77" s="89"/>
      <c r="AX77" s="86"/>
      <c r="AY77" s="85"/>
      <c r="AZ77" s="85"/>
      <c r="BA77" s="85"/>
      <c r="BB77" s="85"/>
      <c r="BC77" s="29"/>
      <c r="BD77" s="85"/>
      <c r="BE77" s="85"/>
      <c r="BF77" s="85"/>
      <c r="BG77" s="85"/>
      <c r="BH77" s="85">
        <f t="shared" si="5"/>
        <v>0</v>
      </c>
      <c r="BI77" s="29"/>
      <c r="BJ77" s="29"/>
      <c r="BK77" s="29"/>
      <c r="BL77" s="29"/>
      <c r="BM77" s="29"/>
      <c r="BN77" s="29"/>
      <c r="BO77" s="29"/>
      <c r="BP77" s="29"/>
      <c r="BQ77" s="29"/>
      <c r="BR77" s="29"/>
    </row>
    <row r="78" spans="1:70" ht="17.25" hidden="1" customHeight="1">
      <c r="A78" s="178" t="s">
        <v>89</v>
      </c>
      <c r="B78" s="177"/>
      <c r="C78" s="179"/>
      <c r="D78" s="180"/>
      <c r="E78" s="180"/>
      <c r="F78" s="180"/>
      <c r="G78" s="180"/>
      <c r="H78" s="180"/>
      <c r="I78" s="180"/>
      <c r="J78" s="180"/>
      <c r="K78" s="180"/>
      <c r="L78" s="180"/>
      <c r="M78" s="177"/>
      <c r="N78" s="176"/>
      <c r="O78" s="177"/>
      <c r="P78" s="176"/>
      <c r="Q78" s="177"/>
      <c r="R78" s="176"/>
      <c r="S78" s="177"/>
      <c r="T78" s="178">
        <f t="shared" si="9"/>
        <v>0</v>
      </c>
      <c r="U78" s="177"/>
      <c r="V78" s="176"/>
      <c r="W78" s="177"/>
      <c r="X78" s="176">
        <f t="shared" si="7"/>
        <v>0</v>
      </c>
      <c r="Y78" s="177"/>
      <c r="Z78" s="178"/>
      <c r="AA78" s="177"/>
      <c r="AB78" s="176"/>
      <c r="AC78" s="177"/>
      <c r="AD78" s="176"/>
      <c r="AE78" s="177"/>
      <c r="AF78" s="176">
        <f t="shared" si="8"/>
        <v>0</v>
      </c>
      <c r="AG78" s="177"/>
      <c r="AH78" s="82"/>
      <c r="AI78" s="88"/>
      <c r="AJ78" s="82"/>
      <c r="AK78" s="88"/>
      <c r="AL78" s="82"/>
      <c r="AM78" s="88"/>
      <c r="AN78" s="82"/>
      <c r="AO78" s="88"/>
      <c r="AP78" s="82"/>
      <c r="AQ78" s="88"/>
      <c r="AR78" s="82"/>
      <c r="AS78" s="88"/>
      <c r="AT78" s="82"/>
      <c r="AU78" s="88"/>
      <c r="AV78" s="82"/>
      <c r="AW78" s="89"/>
      <c r="AX78" s="86"/>
      <c r="AY78" s="85"/>
      <c r="AZ78" s="85"/>
      <c r="BA78" s="85"/>
      <c r="BB78" s="85"/>
      <c r="BC78" s="29"/>
      <c r="BD78" s="85"/>
      <c r="BE78" s="85"/>
      <c r="BF78" s="85"/>
      <c r="BG78" s="85"/>
      <c r="BH78" s="85">
        <f t="shared" si="5"/>
        <v>0</v>
      </c>
      <c r="BI78" s="29"/>
      <c r="BJ78" s="29"/>
      <c r="BK78" s="29"/>
      <c r="BL78" s="29"/>
      <c r="BM78" s="29"/>
      <c r="BN78" s="29"/>
      <c r="BO78" s="29"/>
      <c r="BP78" s="29"/>
      <c r="BQ78" s="29"/>
      <c r="BR78" s="29"/>
    </row>
    <row r="79" spans="1:70" ht="17.25" hidden="1" customHeight="1">
      <c r="A79" s="178" t="s">
        <v>116</v>
      </c>
      <c r="B79" s="177"/>
      <c r="C79" s="179"/>
      <c r="D79" s="180"/>
      <c r="E79" s="180"/>
      <c r="F79" s="180"/>
      <c r="G79" s="180"/>
      <c r="H79" s="180"/>
      <c r="I79" s="180"/>
      <c r="J79" s="180"/>
      <c r="K79" s="180"/>
      <c r="L79" s="180"/>
      <c r="M79" s="177"/>
      <c r="N79" s="176"/>
      <c r="O79" s="177"/>
      <c r="P79" s="176"/>
      <c r="Q79" s="177"/>
      <c r="R79" s="176"/>
      <c r="S79" s="177"/>
      <c r="T79" s="178">
        <f t="shared" si="9"/>
        <v>0</v>
      </c>
      <c r="U79" s="177"/>
      <c r="V79" s="176"/>
      <c r="W79" s="177"/>
      <c r="X79" s="176">
        <f t="shared" si="7"/>
        <v>0</v>
      </c>
      <c r="Y79" s="177"/>
      <c r="Z79" s="178"/>
      <c r="AA79" s="177"/>
      <c r="AB79" s="176"/>
      <c r="AC79" s="177"/>
      <c r="AD79" s="176"/>
      <c r="AE79" s="177"/>
      <c r="AF79" s="176">
        <f t="shared" si="8"/>
        <v>0</v>
      </c>
      <c r="AG79" s="177"/>
      <c r="AH79" s="82"/>
      <c r="AI79" s="88"/>
      <c r="AJ79" s="82"/>
      <c r="AK79" s="88"/>
      <c r="AL79" s="82"/>
      <c r="AM79" s="88"/>
      <c r="AN79" s="82"/>
      <c r="AO79" s="88"/>
      <c r="AP79" s="82"/>
      <c r="AQ79" s="88"/>
      <c r="AR79" s="82"/>
      <c r="AS79" s="88"/>
      <c r="AT79" s="82"/>
      <c r="AU79" s="88"/>
      <c r="AV79" s="82"/>
      <c r="AW79" s="89"/>
      <c r="AX79" s="86"/>
      <c r="AY79" s="85"/>
      <c r="AZ79" s="85"/>
      <c r="BA79" s="85"/>
      <c r="BB79" s="85"/>
      <c r="BC79" s="29"/>
      <c r="BD79" s="85"/>
      <c r="BE79" s="85"/>
      <c r="BF79" s="85"/>
      <c r="BG79" s="85"/>
      <c r="BH79" s="85">
        <f t="shared" si="5"/>
        <v>0</v>
      </c>
      <c r="BI79" s="29"/>
      <c r="BJ79" s="29"/>
      <c r="BK79" s="29"/>
      <c r="BL79" s="29"/>
      <c r="BM79" s="29"/>
      <c r="BN79" s="29"/>
      <c r="BO79" s="29"/>
      <c r="BP79" s="29"/>
      <c r="BQ79" s="29"/>
      <c r="BR79" s="29"/>
    </row>
    <row r="80" spans="1:70" ht="29.25" hidden="1" customHeight="1">
      <c r="A80" s="178" t="s">
        <v>117</v>
      </c>
      <c r="B80" s="177"/>
      <c r="C80" s="179"/>
      <c r="D80" s="180"/>
      <c r="E80" s="180"/>
      <c r="F80" s="180"/>
      <c r="G80" s="180"/>
      <c r="H80" s="180"/>
      <c r="I80" s="180"/>
      <c r="J80" s="180"/>
      <c r="K80" s="180"/>
      <c r="L80" s="180"/>
      <c r="M80" s="177"/>
      <c r="N80" s="176"/>
      <c r="O80" s="177"/>
      <c r="P80" s="176"/>
      <c r="Q80" s="177"/>
      <c r="R80" s="176"/>
      <c r="S80" s="177"/>
      <c r="T80" s="178">
        <f t="shared" si="9"/>
        <v>0</v>
      </c>
      <c r="U80" s="177"/>
      <c r="V80" s="176"/>
      <c r="W80" s="177"/>
      <c r="X80" s="176">
        <f t="shared" si="7"/>
        <v>0</v>
      </c>
      <c r="Y80" s="177"/>
      <c r="Z80" s="178"/>
      <c r="AA80" s="177"/>
      <c r="AB80" s="176"/>
      <c r="AC80" s="177"/>
      <c r="AD80" s="176"/>
      <c r="AE80" s="177"/>
      <c r="AF80" s="176">
        <f t="shared" si="8"/>
        <v>0</v>
      </c>
      <c r="AG80" s="177"/>
      <c r="AH80" s="82"/>
      <c r="AI80" s="88"/>
      <c r="AJ80" s="82"/>
      <c r="AK80" s="88"/>
      <c r="AL80" s="82"/>
      <c r="AM80" s="88"/>
      <c r="AN80" s="82"/>
      <c r="AO80" s="88"/>
      <c r="AP80" s="82"/>
      <c r="AQ80" s="88"/>
      <c r="AR80" s="82"/>
      <c r="AS80" s="88"/>
      <c r="AT80" s="82"/>
      <c r="AU80" s="88"/>
      <c r="AV80" s="82"/>
      <c r="AW80" s="89"/>
      <c r="AX80" s="86"/>
      <c r="AY80" s="85"/>
      <c r="AZ80" s="85"/>
      <c r="BA80" s="85"/>
      <c r="BB80" s="85"/>
      <c r="BC80" s="29"/>
      <c r="BD80" s="85"/>
      <c r="BE80" s="85"/>
      <c r="BF80" s="85"/>
      <c r="BG80" s="85"/>
      <c r="BH80" s="85">
        <f t="shared" si="5"/>
        <v>0</v>
      </c>
      <c r="BI80" s="29"/>
      <c r="BJ80" s="29"/>
      <c r="BK80" s="29"/>
      <c r="BL80" s="29"/>
      <c r="BM80" s="29"/>
      <c r="BN80" s="29"/>
      <c r="BO80" s="29"/>
      <c r="BP80" s="29"/>
      <c r="BQ80" s="29"/>
      <c r="BR80" s="29"/>
    </row>
    <row r="81" spans="1:70" ht="17.25" hidden="1" customHeight="1">
      <c r="A81" s="178" t="s">
        <v>118</v>
      </c>
      <c r="B81" s="177"/>
      <c r="C81" s="179"/>
      <c r="D81" s="180"/>
      <c r="E81" s="180"/>
      <c r="F81" s="180"/>
      <c r="G81" s="180"/>
      <c r="H81" s="180"/>
      <c r="I81" s="180"/>
      <c r="J81" s="180"/>
      <c r="K81" s="180"/>
      <c r="L81" s="180"/>
      <c r="M81" s="177"/>
      <c r="N81" s="176"/>
      <c r="O81" s="177"/>
      <c r="P81" s="176"/>
      <c r="Q81" s="177"/>
      <c r="R81" s="176"/>
      <c r="S81" s="177"/>
      <c r="T81" s="178">
        <f t="shared" si="9"/>
        <v>0</v>
      </c>
      <c r="U81" s="177"/>
      <c r="V81" s="176"/>
      <c r="W81" s="177"/>
      <c r="X81" s="176">
        <f t="shared" si="7"/>
        <v>0</v>
      </c>
      <c r="Y81" s="177"/>
      <c r="Z81" s="178"/>
      <c r="AA81" s="177"/>
      <c r="AB81" s="176"/>
      <c r="AC81" s="177"/>
      <c r="AD81" s="176"/>
      <c r="AE81" s="177"/>
      <c r="AF81" s="176">
        <f t="shared" si="8"/>
        <v>0</v>
      </c>
      <c r="AG81" s="177"/>
      <c r="AH81" s="82"/>
      <c r="AI81" s="88"/>
      <c r="AJ81" s="82"/>
      <c r="AK81" s="88"/>
      <c r="AL81" s="82"/>
      <c r="AM81" s="88"/>
      <c r="AN81" s="82"/>
      <c r="AO81" s="88"/>
      <c r="AP81" s="82"/>
      <c r="AQ81" s="88"/>
      <c r="AR81" s="82"/>
      <c r="AS81" s="88"/>
      <c r="AT81" s="82"/>
      <c r="AU81" s="88"/>
      <c r="AV81" s="82"/>
      <c r="AW81" s="89"/>
      <c r="AX81" s="86"/>
      <c r="AY81" s="85"/>
      <c r="AZ81" s="85"/>
      <c r="BA81" s="85"/>
      <c r="BB81" s="85"/>
      <c r="BC81" s="29"/>
      <c r="BD81" s="85"/>
      <c r="BE81" s="85"/>
      <c r="BF81" s="85"/>
      <c r="BG81" s="85"/>
      <c r="BH81" s="85">
        <f t="shared" si="5"/>
        <v>0</v>
      </c>
      <c r="BI81" s="29"/>
      <c r="BJ81" s="29"/>
      <c r="BK81" s="29"/>
      <c r="BL81" s="29"/>
      <c r="BM81" s="29"/>
      <c r="BN81" s="29"/>
      <c r="BO81" s="29"/>
      <c r="BP81" s="29"/>
      <c r="BQ81" s="29"/>
      <c r="BR81" s="29"/>
    </row>
    <row r="82" spans="1:70" ht="17.25" hidden="1" customHeight="1">
      <c r="A82" s="178" t="s">
        <v>119</v>
      </c>
      <c r="B82" s="177"/>
      <c r="C82" s="179"/>
      <c r="D82" s="180"/>
      <c r="E82" s="180"/>
      <c r="F82" s="180"/>
      <c r="G82" s="180"/>
      <c r="H82" s="180"/>
      <c r="I82" s="180"/>
      <c r="J82" s="180"/>
      <c r="K82" s="180"/>
      <c r="L82" s="180"/>
      <c r="M82" s="177"/>
      <c r="N82" s="176"/>
      <c r="O82" s="177"/>
      <c r="P82" s="176"/>
      <c r="Q82" s="177"/>
      <c r="R82" s="176"/>
      <c r="S82" s="177"/>
      <c r="T82" s="178">
        <f t="shared" si="9"/>
        <v>0</v>
      </c>
      <c r="U82" s="177"/>
      <c r="V82" s="176"/>
      <c r="W82" s="177"/>
      <c r="X82" s="176">
        <f t="shared" si="7"/>
        <v>0</v>
      </c>
      <c r="Y82" s="177"/>
      <c r="Z82" s="178"/>
      <c r="AA82" s="177"/>
      <c r="AB82" s="176"/>
      <c r="AC82" s="177"/>
      <c r="AD82" s="176"/>
      <c r="AE82" s="177"/>
      <c r="AF82" s="176">
        <f t="shared" si="8"/>
        <v>0</v>
      </c>
      <c r="AG82" s="177"/>
      <c r="AH82" s="82"/>
      <c r="AI82" s="88"/>
      <c r="AJ82" s="82"/>
      <c r="AK82" s="88"/>
      <c r="AL82" s="82"/>
      <c r="AM82" s="88"/>
      <c r="AN82" s="82"/>
      <c r="AO82" s="88"/>
      <c r="AP82" s="82"/>
      <c r="AQ82" s="88"/>
      <c r="AR82" s="82"/>
      <c r="AS82" s="88"/>
      <c r="AT82" s="82"/>
      <c r="AU82" s="88"/>
      <c r="AV82" s="82"/>
      <c r="AW82" s="89"/>
      <c r="AX82" s="86"/>
      <c r="AY82" s="85"/>
      <c r="AZ82" s="85"/>
      <c r="BA82" s="85"/>
      <c r="BB82" s="85"/>
      <c r="BC82" s="29"/>
      <c r="BD82" s="85"/>
      <c r="BE82" s="85"/>
      <c r="BF82" s="85"/>
      <c r="BG82" s="85"/>
      <c r="BH82" s="85">
        <f t="shared" si="5"/>
        <v>0</v>
      </c>
      <c r="BI82" s="29"/>
      <c r="BJ82" s="29"/>
      <c r="BK82" s="29"/>
      <c r="BL82" s="29"/>
      <c r="BM82" s="29"/>
      <c r="BN82" s="29"/>
      <c r="BO82" s="29"/>
      <c r="BP82" s="29"/>
      <c r="BQ82" s="29"/>
      <c r="BR82" s="29"/>
    </row>
    <row r="83" spans="1:70" ht="18.75" hidden="1" customHeight="1">
      <c r="A83" s="178" t="s">
        <v>120</v>
      </c>
      <c r="B83" s="177"/>
      <c r="C83" s="179"/>
      <c r="D83" s="180"/>
      <c r="E83" s="180"/>
      <c r="F83" s="180"/>
      <c r="G83" s="180"/>
      <c r="H83" s="180"/>
      <c r="I83" s="180"/>
      <c r="J83" s="180"/>
      <c r="K83" s="180"/>
      <c r="L83" s="180"/>
      <c r="M83" s="177"/>
      <c r="N83" s="176"/>
      <c r="O83" s="177"/>
      <c r="P83" s="176"/>
      <c r="Q83" s="177"/>
      <c r="R83" s="176"/>
      <c r="S83" s="177"/>
      <c r="T83" s="178">
        <f t="shared" si="9"/>
        <v>0</v>
      </c>
      <c r="U83" s="177"/>
      <c r="V83" s="176"/>
      <c r="W83" s="177"/>
      <c r="X83" s="176">
        <f t="shared" si="7"/>
        <v>0</v>
      </c>
      <c r="Y83" s="177"/>
      <c r="Z83" s="178"/>
      <c r="AA83" s="177"/>
      <c r="AB83" s="176"/>
      <c r="AC83" s="177"/>
      <c r="AD83" s="176"/>
      <c r="AE83" s="177"/>
      <c r="AF83" s="176">
        <f t="shared" si="8"/>
        <v>0</v>
      </c>
      <c r="AG83" s="177"/>
      <c r="AH83" s="82"/>
      <c r="AI83" s="88"/>
      <c r="AJ83" s="82"/>
      <c r="AK83" s="88"/>
      <c r="AL83" s="82"/>
      <c r="AM83" s="88"/>
      <c r="AN83" s="82"/>
      <c r="AO83" s="88"/>
      <c r="AP83" s="82"/>
      <c r="AQ83" s="88"/>
      <c r="AR83" s="82"/>
      <c r="AS83" s="88"/>
      <c r="AT83" s="82"/>
      <c r="AU83" s="88"/>
      <c r="AV83" s="82"/>
      <c r="AW83" s="89"/>
      <c r="AX83" s="86"/>
      <c r="AY83" s="85"/>
      <c r="AZ83" s="85"/>
      <c r="BA83" s="85"/>
      <c r="BB83" s="85"/>
      <c r="BC83" s="29"/>
      <c r="BD83" s="85"/>
      <c r="BE83" s="85"/>
      <c r="BF83" s="85"/>
      <c r="BG83" s="85"/>
      <c r="BH83" s="85">
        <f t="shared" si="5"/>
        <v>0</v>
      </c>
      <c r="BI83" s="29"/>
      <c r="BJ83" s="29"/>
      <c r="BK83" s="29"/>
      <c r="BL83" s="29"/>
      <c r="BM83" s="29"/>
      <c r="BN83" s="29"/>
      <c r="BO83" s="29"/>
      <c r="BP83" s="29"/>
      <c r="BQ83" s="29"/>
      <c r="BR83" s="29"/>
    </row>
    <row r="84" spans="1:70" ht="17.25" hidden="1" customHeight="1">
      <c r="A84" s="178" t="s">
        <v>89</v>
      </c>
      <c r="B84" s="177"/>
      <c r="C84" s="179"/>
      <c r="D84" s="180"/>
      <c r="E84" s="180"/>
      <c r="F84" s="180"/>
      <c r="G84" s="180"/>
      <c r="H84" s="180"/>
      <c r="I84" s="180"/>
      <c r="J84" s="180"/>
      <c r="K84" s="180"/>
      <c r="L84" s="180"/>
      <c r="M84" s="177"/>
      <c r="N84" s="176"/>
      <c r="O84" s="177"/>
      <c r="P84" s="176"/>
      <c r="Q84" s="177"/>
      <c r="R84" s="176"/>
      <c r="S84" s="177"/>
      <c r="T84" s="178">
        <f t="shared" si="9"/>
        <v>0</v>
      </c>
      <c r="U84" s="177"/>
      <c r="V84" s="176"/>
      <c r="W84" s="177"/>
      <c r="X84" s="176">
        <f t="shared" si="7"/>
        <v>0</v>
      </c>
      <c r="Y84" s="177"/>
      <c r="Z84" s="178"/>
      <c r="AA84" s="177"/>
      <c r="AB84" s="176"/>
      <c r="AC84" s="177"/>
      <c r="AD84" s="176"/>
      <c r="AE84" s="177"/>
      <c r="AF84" s="176">
        <f t="shared" si="8"/>
        <v>0</v>
      </c>
      <c r="AG84" s="177"/>
      <c r="AH84" s="82"/>
      <c r="AI84" s="88"/>
      <c r="AJ84" s="82"/>
      <c r="AK84" s="88"/>
      <c r="AL84" s="82"/>
      <c r="AM84" s="88"/>
      <c r="AN84" s="82"/>
      <c r="AO84" s="88"/>
      <c r="AP84" s="82"/>
      <c r="AQ84" s="88"/>
      <c r="AR84" s="82"/>
      <c r="AS84" s="88"/>
      <c r="AT84" s="82"/>
      <c r="AU84" s="88"/>
      <c r="AV84" s="82"/>
      <c r="AW84" s="89"/>
      <c r="AX84" s="86"/>
      <c r="AY84" s="85"/>
      <c r="AZ84" s="85"/>
      <c r="BA84" s="85"/>
      <c r="BB84" s="85"/>
      <c r="BC84" s="29"/>
      <c r="BD84" s="85"/>
      <c r="BE84" s="85"/>
      <c r="BF84" s="85"/>
      <c r="BG84" s="85"/>
      <c r="BH84" s="85">
        <f t="shared" si="5"/>
        <v>0</v>
      </c>
      <c r="BI84" s="29"/>
      <c r="BJ84" s="29"/>
      <c r="BK84" s="29"/>
      <c r="BL84" s="29"/>
      <c r="BM84" s="29"/>
      <c r="BN84" s="29"/>
      <c r="BO84" s="29"/>
      <c r="BP84" s="29"/>
      <c r="BQ84" s="29"/>
      <c r="BR84" s="29"/>
    </row>
    <row r="85" spans="1:70" ht="16.5" hidden="1" customHeight="1">
      <c r="A85" s="178" t="s">
        <v>89</v>
      </c>
      <c r="B85" s="177"/>
      <c r="C85" s="179"/>
      <c r="D85" s="180"/>
      <c r="E85" s="180"/>
      <c r="F85" s="180"/>
      <c r="G85" s="180"/>
      <c r="H85" s="180"/>
      <c r="I85" s="180"/>
      <c r="J85" s="180"/>
      <c r="K85" s="180"/>
      <c r="L85" s="180"/>
      <c r="M85" s="177"/>
      <c r="N85" s="176"/>
      <c r="O85" s="177"/>
      <c r="P85" s="176"/>
      <c r="Q85" s="177"/>
      <c r="R85" s="176"/>
      <c r="S85" s="177"/>
      <c r="T85" s="178">
        <f t="shared" si="9"/>
        <v>0</v>
      </c>
      <c r="U85" s="177"/>
      <c r="V85" s="176"/>
      <c r="W85" s="177"/>
      <c r="X85" s="176">
        <f t="shared" si="7"/>
        <v>0</v>
      </c>
      <c r="Y85" s="177"/>
      <c r="Z85" s="178"/>
      <c r="AA85" s="177"/>
      <c r="AB85" s="176"/>
      <c r="AC85" s="177"/>
      <c r="AD85" s="176"/>
      <c r="AE85" s="177"/>
      <c r="AF85" s="176">
        <f t="shared" si="8"/>
        <v>0</v>
      </c>
      <c r="AG85" s="177"/>
      <c r="AH85" s="82"/>
      <c r="AI85" s="88"/>
      <c r="AJ85" s="82"/>
      <c r="AK85" s="88"/>
      <c r="AL85" s="82"/>
      <c r="AM85" s="88"/>
      <c r="AN85" s="82"/>
      <c r="AO85" s="88"/>
      <c r="AP85" s="82"/>
      <c r="AQ85" s="88"/>
      <c r="AR85" s="82"/>
      <c r="AS85" s="88"/>
      <c r="AT85" s="82"/>
      <c r="AU85" s="88"/>
      <c r="AV85" s="82"/>
      <c r="AW85" s="89"/>
      <c r="AX85" s="86"/>
      <c r="AY85" s="85"/>
      <c r="AZ85" s="85"/>
      <c r="BA85" s="85"/>
      <c r="BB85" s="85"/>
      <c r="BC85" s="29"/>
      <c r="BD85" s="85"/>
      <c r="BE85" s="85"/>
      <c r="BF85" s="85"/>
      <c r="BG85" s="85"/>
      <c r="BH85" s="85">
        <f t="shared" si="5"/>
        <v>0</v>
      </c>
      <c r="BI85" s="29"/>
      <c r="BJ85" s="29"/>
      <c r="BK85" s="29"/>
      <c r="BL85" s="29"/>
      <c r="BM85" s="29"/>
      <c r="BN85" s="29"/>
      <c r="BO85" s="29"/>
      <c r="BP85" s="29"/>
      <c r="BQ85" s="29"/>
      <c r="BR85" s="29"/>
    </row>
    <row r="86" spans="1:70" ht="17.25" hidden="1" customHeight="1">
      <c r="A86" s="185"/>
      <c r="B86" s="177"/>
      <c r="C86" s="217" t="s">
        <v>103</v>
      </c>
      <c r="D86" s="180"/>
      <c r="E86" s="180"/>
      <c r="F86" s="180"/>
      <c r="G86" s="180"/>
      <c r="H86" s="180"/>
      <c r="I86" s="180"/>
      <c r="J86" s="180"/>
      <c r="K86" s="180"/>
      <c r="L86" s="180"/>
      <c r="M86" s="177"/>
      <c r="N86" s="186"/>
      <c r="O86" s="177"/>
      <c r="P86" s="186"/>
      <c r="Q86" s="177"/>
      <c r="R86" s="186"/>
      <c r="S86" s="177"/>
      <c r="T86" s="185">
        <f>SUM(T64:U85)</f>
        <v>0</v>
      </c>
      <c r="U86" s="177"/>
      <c r="V86" s="185">
        <f>SUM(V64:W85)</f>
        <v>0</v>
      </c>
      <c r="W86" s="177"/>
      <c r="X86" s="185">
        <f>SUM(X64:Y85)</f>
        <v>0</v>
      </c>
      <c r="Y86" s="177"/>
      <c r="Z86" s="185">
        <f>SUM(Z64:AA85)</f>
        <v>0</v>
      </c>
      <c r="AA86" s="177"/>
      <c r="AB86" s="185">
        <f>SUM(AB64:AC85)</f>
        <v>0</v>
      </c>
      <c r="AC86" s="177"/>
      <c r="AD86" s="185">
        <f>SUM(AD64:AE85)</f>
        <v>0</v>
      </c>
      <c r="AE86" s="177"/>
      <c r="AF86" s="185">
        <f>SUM(AF64:AG85)</f>
        <v>0</v>
      </c>
      <c r="AG86" s="177"/>
      <c r="AH86" s="185">
        <f>SUM(AH64:AI85)</f>
        <v>0</v>
      </c>
      <c r="AI86" s="177"/>
      <c r="AJ86" s="185">
        <f>SUM(AJ64:AK85)</f>
        <v>0</v>
      </c>
      <c r="AK86" s="177"/>
      <c r="AL86" s="185">
        <f>SUM(AL64:AM85)</f>
        <v>0</v>
      </c>
      <c r="AM86" s="177"/>
      <c r="AN86" s="185">
        <f>SUM(AN64:AO85)</f>
        <v>0</v>
      </c>
      <c r="AO86" s="177"/>
      <c r="AP86" s="185">
        <f>SUM(AP64:AQ85)</f>
        <v>0</v>
      </c>
      <c r="AQ86" s="177"/>
      <c r="AR86" s="185">
        <f>SUM(AR64:AS85)</f>
        <v>0</v>
      </c>
      <c r="AS86" s="177"/>
      <c r="AT86" s="185">
        <f>SUM(AT64:AU85)</f>
        <v>0</v>
      </c>
      <c r="AU86" s="177"/>
      <c r="AV86" s="185">
        <f>SUM(AV64:AW85)</f>
        <v>0</v>
      </c>
      <c r="AW86" s="180"/>
      <c r="AX86" s="83"/>
      <c r="AY86" s="84"/>
      <c r="AZ86" s="84"/>
      <c r="BA86" s="84"/>
      <c r="BB86" s="84"/>
      <c r="BC86" s="90"/>
      <c r="BD86" s="84"/>
      <c r="BE86" s="84"/>
      <c r="BF86" s="84"/>
      <c r="BG86" s="84"/>
      <c r="BH86" s="85">
        <f t="shared" si="5"/>
        <v>0</v>
      </c>
      <c r="BI86" s="90"/>
      <c r="BJ86" s="90"/>
      <c r="BK86" s="90"/>
      <c r="BL86" s="90"/>
      <c r="BM86" s="90"/>
      <c r="BN86" s="90"/>
      <c r="BO86" s="90"/>
      <c r="BP86" s="90"/>
      <c r="BQ86" s="90"/>
      <c r="BR86" s="90"/>
    </row>
    <row r="87" spans="1:70" ht="17.25" customHeight="1">
      <c r="A87" s="218" t="s">
        <v>121</v>
      </c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86"/>
      <c r="AY87" s="85"/>
      <c r="AZ87" s="85"/>
      <c r="BA87" s="85"/>
      <c r="BB87" s="85"/>
      <c r="BC87" s="29"/>
      <c r="BD87" s="85"/>
      <c r="BE87" s="85"/>
      <c r="BF87" s="85"/>
      <c r="BG87" s="85"/>
      <c r="BH87" s="85">
        <f t="shared" si="5"/>
        <v>0</v>
      </c>
      <c r="BI87" s="29"/>
      <c r="BJ87" s="29"/>
      <c r="BK87" s="29"/>
      <c r="BL87" s="29"/>
      <c r="BM87" s="29"/>
      <c r="BN87" s="29"/>
      <c r="BO87" s="29"/>
      <c r="BP87" s="29"/>
      <c r="BQ87" s="29"/>
      <c r="BR87" s="29"/>
    </row>
    <row r="88" spans="1:70" ht="30" customHeight="1">
      <c r="A88" s="274" t="s">
        <v>122</v>
      </c>
      <c r="B88" s="177"/>
      <c r="C88" s="179" t="s">
        <v>123</v>
      </c>
      <c r="D88" s="180"/>
      <c r="E88" s="180"/>
      <c r="F88" s="180"/>
      <c r="G88" s="180"/>
      <c r="H88" s="180"/>
      <c r="I88" s="180"/>
      <c r="J88" s="180"/>
      <c r="K88" s="180"/>
      <c r="L88" s="180"/>
      <c r="M88" s="177"/>
      <c r="N88" s="178"/>
      <c r="O88" s="177"/>
      <c r="P88" s="178">
        <v>1</v>
      </c>
      <c r="Q88" s="177"/>
      <c r="R88" s="178"/>
      <c r="S88" s="177"/>
      <c r="T88" s="178">
        <v>3</v>
      </c>
      <c r="U88" s="177"/>
      <c r="V88" s="178">
        <f t="shared" ref="V88:V106" si="10">T88*30</f>
        <v>90</v>
      </c>
      <c r="W88" s="177"/>
      <c r="X88" s="178">
        <f t="shared" ref="X88:X118" si="11">SUM(Z88:AE88)</f>
        <v>30</v>
      </c>
      <c r="Y88" s="177"/>
      <c r="Z88" s="178">
        <v>16</v>
      </c>
      <c r="AA88" s="177"/>
      <c r="AB88" s="178"/>
      <c r="AC88" s="177"/>
      <c r="AD88" s="178">
        <v>14</v>
      </c>
      <c r="AE88" s="177"/>
      <c r="AF88" s="176">
        <f t="shared" ref="AF88:AF118" si="12">V88-X88</f>
        <v>60</v>
      </c>
      <c r="AG88" s="177"/>
      <c r="AH88" s="273">
        <f>X88/AH56</f>
        <v>2.1428571428571428</v>
      </c>
      <c r="AI88" s="177"/>
      <c r="AJ88" s="273"/>
      <c r="AK88" s="177"/>
      <c r="AL88" s="273"/>
      <c r="AM88" s="177"/>
      <c r="AN88" s="178"/>
      <c r="AO88" s="177"/>
      <c r="AP88" s="178"/>
      <c r="AQ88" s="177"/>
      <c r="AR88" s="178"/>
      <c r="AS88" s="177"/>
      <c r="AT88" s="178"/>
      <c r="AU88" s="177"/>
      <c r="AV88" s="178"/>
      <c r="AW88" s="180"/>
      <c r="AX88" s="91">
        <v>3</v>
      </c>
      <c r="AY88" s="92"/>
      <c r="AZ88" s="92"/>
      <c r="BA88" s="92"/>
      <c r="BB88" s="92">
        <f t="shared" ref="BB88:BB103" si="13">SUM(AX88:BA88)</f>
        <v>3</v>
      </c>
      <c r="BC88" s="29"/>
      <c r="BD88" s="85">
        <f t="shared" ref="BD88:BD90" si="14">X88</f>
        <v>30</v>
      </c>
      <c r="BE88" s="85"/>
      <c r="BF88" s="85"/>
      <c r="BG88" s="85"/>
      <c r="BH88" s="85">
        <f t="shared" si="5"/>
        <v>30</v>
      </c>
      <c r="BI88" s="29"/>
      <c r="BJ88" s="29"/>
      <c r="BK88" s="29"/>
      <c r="BL88" s="29"/>
      <c r="BM88" s="29"/>
      <c r="BN88" s="29"/>
      <c r="BO88" s="29"/>
      <c r="BP88" s="29"/>
      <c r="BQ88" s="29"/>
      <c r="BR88" s="29"/>
    </row>
    <row r="89" spans="1:70" ht="30" customHeight="1">
      <c r="A89" s="274" t="s">
        <v>124</v>
      </c>
      <c r="B89" s="177"/>
      <c r="C89" s="215" t="s">
        <v>125</v>
      </c>
      <c r="D89" s="216"/>
      <c r="E89" s="216"/>
      <c r="F89" s="216"/>
      <c r="G89" s="216"/>
      <c r="H89" s="216"/>
      <c r="I89" s="216"/>
      <c r="J89" s="216"/>
      <c r="K89" s="216"/>
      <c r="L89" s="216"/>
      <c r="M89" s="182"/>
      <c r="N89" s="181"/>
      <c r="O89" s="182"/>
      <c r="P89" s="181">
        <v>1</v>
      </c>
      <c r="Q89" s="182"/>
      <c r="R89" s="181"/>
      <c r="S89" s="182"/>
      <c r="T89" s="183">
        <v>3</v>
      </c>
      <c r="U89" s="182"/>
      <c r="V89" s="178">
        <f t="shared" si="10"/>
        <v>90</v>
      </c>
      <c r="W89" s="177"/>
      <c r="X89" s="178">
        <f t="shared" si="11"/>
        <v>30</v>
      </c>
      <c r="Y89" s="177"/>
      <c r="Z89" s="178">
        <v>16</v>
      </c>
      <c r="AA89" s="177"/>
      <c r="AB89" s="178"/>
      <c r="AC89" s="177"/>
      <c r="AD89" s="178">
        <v>14</v>
      </c>
      <c r="AE89" s="177"/>
      <c r="AF89" s="176">
        <f t="shared" si="12"/>
        <v>60</v>
      </c>
      <c r="AG89" s="177"/>
      <c r="AH89" s="273">
        <f>X89/AH56</f>
        <v>2.1428571428571428</v>
      </c>
      <c r="AI89" s="177"/>
      <c r="AJ89" s="273"/>
      <c r="AK89" s="177"/>
      <c r="AL89" s="273"/>
      <c r="AM89" s="177"/>
      <c r="AN89" s="178"/>
      <c r="AO89" s="177"/>
      <c r="AP89" s="82"/>
      <c r="AQ89" s="88"/>
      <c r="AR89" s="82"/>
      <c r="AS89" s="88"/>
      <c r="AT89" s="178"/>
      <c r="AU89" s="177"/>
      <c r="AV89" s="82"/>
      <c r="AW89" s="89"/>
      <c r="AX89" s="91">
        <v>3</v>
      </c>
      <c r="AY89" s="93"/>
      <c r="AZ89" s="93"/>
      <c r="BA89" s="94"/>
      <c r="BB89" s="92">
        <f t="shared" si="13"/>
        <v>3</v>
      </c>
      <c r="BC89" s="29"/>
      <c r="BD89" s="85">
        <f t="shared" si="14"/>
        <v>30</v>
      </c>
      <c r="BE89" s="85"/>
      <c r="BF89" s="85"/>
      <c r="BG89" s="85"/>
      <c r="BH89" s="85">
        <f t="shared" si="5"/>
        <v>30</v>
      </c>
      <c r="BI89" s="29"/>
      <c r="BJ89" s="29"/>
      <c r="BK89" s="29"/>
      <c r="BL89" s="29"/>
      <c r="BM89" s="29"/>
      <c r="BN89" s="29"/>
      <c r="BO89" s="29"/>
      <c r="BP89" s="29"/>
      <c r="BQ89" s="29"/>
      <c r="BR89" s="29"/>
    </row>
    <row r="90" spans="1:70" ht="42" customHeight="1">
      <c r="A90" s="274" t="s">
        <v>126</v>
      </c>
      <c r="B90" s="177"/>
      <c r="C90" s="179" t="s">
        <v>127</v>
      </c>
      <c r="D90" s="180"/>
      <c r="E90" s="180"/>
      <c r="F90" s="180"/>
      <c r="G90" s="180"/>
      <c r="H90" s="180"/>
      <c r="I90" s="180"/>
      <c r="J90" s="180"/>
      <c r="K90" s="180"/>
      <c r="L90" s="180"/>
      <c r="M90" s="177"/>
      <c r="N90" s="176">
        <v>1</v>
      </c>
      <c r="O90" s="177"/>
      <c r="P90" s="176"/>
      <c r="Q90" s="177"/>
      <c r="R90" s="176"/>
      <c r="S90" s="177"/>
      <c r="T90" s="178">
        <v>4</v>
      </c>
      <c r="U90" s="177"/>
      <c r="V90" s="176">
        <f t="shared" si="10"/>
        <v>120</v>
      </c>
      <c r="W90" s="177"/>
      <c r="X90" s="176">
        <f t="shared" si="11"/>
        <v>48</v>
      </c>
      <c r="Y90" s="177"/>
      <c r="Z90" s="178">
        <v>18</v>
      </c>
      <c r="AA90" s="177"/>
      <c r="AB90" s="176"/>
      <c r="AC90" s="177"/>
      <c r="AD90" s="176">
        <v>30</v>
      </c>
      <c r="AE90" s="177"/>
      <c r="AF90" s="176">
        <f t="shared" si="12"/>
        <v>72</v>
      </c>
      <c r="AG90" s="177"/>
      <c r="AH90" s="273">
        <f>X90/AH56</f>
        <v>3.4285714285714284</v>
      </c>
      <c r="AI90" s="177"/>
      <c r="AJ90" s="87"/>
      <c r="AK90" s="95"/>
      <c r="AL90" s="273"/>
      <c r="AM90" s="177"/>
      <c r="AN90" s="82"/>
      <c r="AO90" s="88"/>
      <c r="AP90" s="82"/>
      <c r="AQ90" s="88"/>
      <c r="AR90" s="82"/>
      <c r="AS90" s="88"/>
      <c r="AT90" s="82"/>
      <c r="AU90" s="88"/>
      <c r="AV90" s="82"/>
      <c r="AW90" s="89"/>
      <c r="AX90" s="91">
        <v>4</v>
      </c>
      <c r="AY90" s="92"/>
      <c r="AZ90" s="92"/>
      <c r="BA90" s="92"/>
      <c r="BB90" s="92">
        <f t="shared" si="13"/>
        <v>4</v>
      </c>
      <c r="BC90" s="29"/>
      <c r="BD90" s="85">
        <f t="shared" si="14"/>
        <v>48</v>
      </c>
      <c r="BE90" s="85"/>
      <c r="BF90" s="85"/>
      <c r="BG90" s="85"/>
      <c r="BH90" s="85">
        <f t="shared" si="5"/>
        <v>48</v>
      </c>
      <c r="BI90" s="29"/>
      <c r="BJ90" s="29"/>
      <c r="BK90" s="29"/>
      <c r="BL90" s="29"/>
      <c r="BM90" s="29"/>
      <c r="BN90" s="29"/>
      <c r="BO90" s="29"/>
      <c r="BP90" s="29"/>
      <c r="BQ90" s="29"/>
      <c r="BR90" s="29"/>
    </row>
    <row r="91" spans="1:70" ht="56.25" customHeight="1">
      <c r="A91" s="274" t="s">
        <v>128</v>
      </c>
      <c r="B91" s="177"/>
      <c r="C91" s="179" t="s">
        <v>129</v>
      </c>
      <c r="D91" s="180"/>
      <c r="E91" s="180"/>
      <c r="F91" s="180"/>
      <c r="G91" s="180"/>
      <c r="H91" s="180"/>
      <c r="I91" s="180"/>
      <c r="J91" s="180"/>
      <c r="K91" s="180"/>
      <c r="L91" s="180"/>
      <c r="M91" s="177"/>
      <c r="N91" s="176">
        <v>2</v>
      </c>
      <c r="O91" s="177"/>
      <c r="P91" s="176"/>
      <c r="Q91" s="177"/>
      <c r="R91" s="176"/>
      <c r="S91" s="177"/>
      <c r="T91" s="178">
        <v>5</v>
      </c>
      <c r="U91" s="177"/>
      <c r="V91" s="176">
        <f t="shared" si="10"/>
        <v>150</v>
      </c>
      <c r="W91" s="177"/>
      <c r="X91" s="176">
        <f t="shared" si="11"/>
        <v>60</v>
      </c>
      <c r="Y91" s="177"/>
      <c r="Z91" s="178">
        <v>30</v>
      </c>
      <c r="AA91" s="177"/>
      <c r="AB91" s="176"/>
      <c r="AC91" s="177"/>
      <c r="AD91" s="176">
        <v>30</v>
      </c>
      <c r="AE91" s="177"/>
      <c r="AF91" s="176">
        <f t="shared" si="12"/>
        <v>90</v>
      </c>
      <c r="AG91" s="177"/>
      <c r="AH91" s="87"/>
      <c r="AI91" s="95"/>
      <c r="AJ91" s="273">
        <f>X91/AJ56</f>
        <v>5</v>
      </c>
      <c r="AK91" s="177"/>
      <c r="AL91" s="273"/>
      <c r="AM91" s="177"/>
      <c r="AN91" s="82"/>
      <c r="AO91" s="88"/>
      <c r="AP91" s="82"/>
      <c r="AQ91" s="88"/>
      <c r="AR91" s="82"/>
      <c r="AS91" s="88"/>
      <c r="AT91" s="82"/>
      <c r="AU91" s="88"/>
      <c r="AV91" s="82"/>
      <c r="AW91" s="89"/>
      <c r="AX91" s="91"/>
      <c r="AY91" s="93">
        <v>5</v>
      </c>
      <c r="AZ91" s="92"/>
      <c r="BA91" s="92"/>
      <c r="BB91" s="92">
        <f t="shared" si="13"/>
        <v>5</v>
      </c>
      <c r="BC91" s="29"/>
      <c r="BD91" s="85"/>
      <c r="BE91" s="85">
        <f>X91</f>
        <v>60</v>
      </c>
      <c r="BF91" s="85"/>
      <c r="BG91" s="85"/>
      <c r="BH91" s="85">
        <f t="shared" si="5"/>
        <v>60</v>
      </c>
      <c r="BI91" s="29"/>
      <c r="BJ91" s="29"/>
      <c r="BK91" s="29"/>
      <c r="BL91" s="29"/>
      <c r="BM91" s="29"/>
      <c r="BN91" s="29"/>
      <c r="BO91" s="29"/>
      <c r="BP91" s="29"/>
      <c r="BQ91" s="29"/>
      <c r="BR91" s="29"/>
    </row>
    <row r="92" spans="1:70" ht="48" customHeight="1">
      <c r="A92" s="274" t="s">
        <v>130</v>
      </c>
      <c r="B92" s="177"/>
      <c r="C92" s="179" t="s">
        <v>131</v>
      </c>
      <c r="D92" s="180"/>
      <c r="E92" s="180"/>
      <c r="F92" s="180"/>
      <c r="G92" s="180"/>
      <c r="H92" s="180"/>
      <c r="I92" s="180"/>
      <c r="J92" s="180"/>
      <c r="K92" s="180"/>
      <c r="L92" s="180"/>
      <c r="M92" s="177"/>
      <c r="N92" s="176">
        <v>1</v>
      </c>
      <c r="O92" s="177"/>
      <c r="P92" s="176"/>
      <c r="Q92" s="177"/>
      <c r="R92" s="176"/>
      <c r="S92" s="177"/>
      <c r="T92" s="178">
        <v>4</v>
      </c>
      <c r="U92" s="177"/>
      <c r="V92" s="176">
        <f t="shared" si="10"/>
        <v>120</v>
      </c>
      <c r="W92" s="177"/>
      <c r="X92" s="176">
        <f t="shared" si="11"/>
        <v>48</v>
      </c>
      <c r="Y92" s="177"/>
      <c r="Z92" s="178">
        <v>24</v>
      </c>
      <c r="AA92" s="177"/>
      <c r="AB92" s="176"/>
      <c r="AC92" s="177"/>
      <c r="AD92" s="176">
        <v>24</v>
      </c>
      <c r="AE92" s="177"/>
      <c r="AF92" s="176">
        <f t="shared" si="12"/>
        <v>72</v>
      </c>
      <c r="AG92" s="177"/>
      <c r="AH92" s="87">
        <f>X92/AH56</f>
        <v>3.4285714285714284</v>
      </c>
      <c r="AI92" s="95"/>
      <c r="AJ92" s="87"/>
      <c r="AK92" s="95"/>
      <c r="AL92" s="273"/>
      <c r="AM92" s="177"/>
      <c r="AN92" s="82"/>
      <c r="AO92" s="88"/>
      <c r="AP92" s="82"/>
      <c r="AQ92" s="88"/>
      <c r="AR92" s="82"/>
      <c r="AS92" s="88"/>
      <c r="AT92" s="82"/>
      <c r="AU92" s="88"/>
      <c r="AV92" s="82"/>
      <c r="AW92" s="89"/>
      <c r="AX92" s="91">
        <v>4</v>
      </c>
      <c r="AY92" s="92"/>
      <c r="AZ92" s="92"/>
      <c r="BA92" s="92"/>
      <c r="BB92" s="92">
        <f t="shared" si="13"/>
        <v>4</v>
      </c>
      <c r="BC92" s="29"/>
      <c r="BD92" s="85">
        <f>X92</f>
        <v>48</v>
      </c>
      <c r="BE92" s="85"/>
      <c r="BF92" s="85"/>
      <c r="BG92" s="85"/>
      <c r="BH92" s="85">
        <f t="shared" si="5"/>
        <v>48</v>
      </c>
      <c r="BI92" s="29"/>
      <c r="BJ92" s="29"/>
      <c r="BK92" s="29"/>
      <c r="BL92" s="29"/>
      <c r="BM92" s="29"/>
      <c r="BN92" s="29"/>
      <c r="BO92" s="29"/>
      <c r="BP92" s="29"/>
      <c r="BQ92" s="29"/>
      <c r="BR92" s="29"/>
    </row>
    <row r="93" spans="1:70" ht="42.75" customHeight="1">
      <c r="A93" s="274" t="s">
        <v>132</v>
      </c>
      <c r="B93" s="177"/>
      <c r="C93" s="179" t="s">
        <v>133</v>
      </c>
      <c r="D93" s="180"/>
      <c r="E93" s="180"/>
      <c r="F93" s="180"/>
      <c r="G93" s="180"/>
      <c r="H93" s="180"/>
      <c r="I93" s="180"/>
      <c r="J93" s="180"/>
      <c r="K93" s="180"/>
      <c r="L93" s="180"/>
      <c r="M93" s="177"/>
      <c r="N93" s="176">
        <v>2</v>
      </c>
      <c r="O93" s="177"/>
      <c r="P93" s="176"/>
      <c r="Q93" s="177"/>
      <c r="R93" s="176"/>
      <c r="S93" s="177"/>
      <c r="T93" s="178">
        <v>3</v>
      </c>
      <c r="U93" s="177"/>
      <c r="V93" s="176">
        <f t="shared" si="10"/>
        <v>90</v>
      </c>
      <c r="W93" s="177"/>
      <c r="X93" s="176">
        <f t="shared" si="11"/>
        <v>36</v>
      </c>
      <c r="Y93" s="177"/>
      <c r="Z93" s="178">
        <v>18</v>
      </c>
      <c r="AA93" s="177"/>
      <c r="AB93" s="176"/>
      <c r="AC93" s="177"/>
      <c r="AD93" s="176">
        <v>18</v>
      </c>
      <c r="AE93" s="177"/>
      <c r="AF93" s="176">
        <f t="shared" si="12"/>
        <v>54</v>
      </c>
      <c r="AG93" s="177"/>
      <c r="AH93" s="87"/>
      <c r="AI93" s="95"/>
      <c r="AJ93" s="273">
        <f>X93/AJ56</f>
        <v>3</v>
      </c>
      <c r="AK93" s="177"/>
      <c r="AL93" s="273"/>
      <c r="AM93" s="177"/>
      <c r="AN93" s="82"/>
      <c r="AO93" s="88"/>
      <c r="AP93" s="82"/>
      <c r="AQ93" s="88"/>
      <c r="AR93" s="82"/>
      <c r="AS93" s="88"/>
      <c r="AT93" s="82"/>
      <c r="AU93" s="88"/>
      <c r="AV93" s="82"/>
      <c r="AW93" s="89"/>
      <c r="AX93" s="91"/>
      <c r="AY93" s="93">
        <v>3</v>
      </c>
      <c r="AZ93" s="93"/>
      <c r="BA93" s="92"/>
      <c r="BB93" s="92">
        <f t="shared" si="13"/>
        <v>3</v>
      </c>
      <c r="BC93" s="29"/>
      <c r="BD93" s="85"/>
      <c r="BE93" s="85">
        <f>X93</f>
        <v>36</v>
      </c>
      <c r="BF93" s="85"/>
      <c r="BG93" s="85"/>
      <c r="BH93" s="85">
        <f t="shared" si="5"/>
        <v>36</v>
      </c>
      <c r="BI93" s="29"/>
      <c r="BJ93" s="96"/>
      <c r="BK93" s="29"/>
      <c r="BL93" s="29"/>
      <c r="BM93" s="29"/>
      <c r="BN93" s="29"/>
      <c r="BO93" s="29"/>
      <c r="BP93" s="29"/>
      <c r="BQ93" s="29"/>
      <c r="BR93" s="29"/>
    </row>
    <row r="94" spans="1:70" ht="42.75" customHeight="1">
      <c r="A94" s="274" t="s">
        <v>134</v>
      </c>
      <c r="B94" s="177"/>
      <c r="C94" s="179" t="s">
        <v>135</v>
      </c>
      <c r="D94" s="180"/>
      <c r="E94" s="180"/>
      <c r="F94" s="180"/>
      <c r="G94" s="180"/>
      <c r="H94" s="180"/>
      <c r="I94" s="180"/>
      <c r="J94" s="180"/>
      <c r="K94" s="180"/>
      <c r="L94" s="180"/>
      <c r="M94" s="177"/>
      <c r="N94" s="176">
        <v>1</v>
      </c>
      <c r="O94" s="177"/>
      <c r="P94" s="176"/>
      <c r="Q94" s="177"/>
      <c r="R94" s="176"/>
      <c r="S94" s="177"/>
      <c r="T94" s="178">
        <v>4</v>
      </c>
      <c r="U94" s="177"/>
      <c r="V94" s="176">
        <f t="shared" si="10"/>
        <v>120</v>
      </c>
      <c r="W94" s="177"/>
      <c r="X94" s="176">
        <f t="shared" si="11"/>
        <v>48</v>
      </c>
      <c r="Y94" s="177"/>
      <c r="Z94" s="178">
        <v>24</v>
      </c>
      <c r="AA94" s="177"/>
      <c r="AB94" s="176"/>
      <c r="AC94" s="177"/>
      <c r="AD94" s="176">
        <v>24</v>
      </c>
      <c r="AE94" s="177"/>
      <c r="AF94" s="176">
        <f t="shared" si="12"/>
        <v>72</v>
      </c>
      <c r="AG94" s="177"/>
      <c r="AH94" s="273">
        <f>X94/AH56</f>
        <v>3.4285714285714284</v>
      </c>
      <c r="AI94" s="177"/>
      <c r="AJ94" s="87"/>
      <c r="AK94" s="95"/>
      <c r="AL94" s="87"/>
      <c r="AM94" s="95"/>
      <c r="AN94" s="82"/>
      <c r="AO94" s="88"/>
      <c r="AP94" s="82"/>
      <c r="AQ94" s="88"/>
      <c r="AR94" s="82"/>
      <c r="AS94" s="88"/>
      <c r="AT94" s="82"/>
      <c r="AU94" s="88"/>
      <c r="AV94" s="82"/>
      <c r="AW94" s="89"/>
      <c r="AX94" s="91">
        <v>4</v>
      </c>
      <c r="AY94" s="92"/>
      <c r="AZ94" s="92"/>
      <c r="BA94" s="92"/>
      <c r="BB94" s="92">
        <f t="shared" si="13"/>
        <v>4</v>
      </c>
      <c r="BC94" s="29"/>
      <c r="BD94" s="85">
        <f t="shared" ref="BD94:BD95" si="15">X94</f>
        <v>48</v>
      </c>
      <c r="BE94" s="85"/>
      <c r="BF94" s="85"/>
      <c r="BG94" s="85"/>
      <c r="BH94" s="85">
        <f t="shared" si="5"/>
        <v>48</v>
      </c>
      <c r="BI94" s="29"/>
      <c r="BJ94" s="29"/>
      <c r="BK94" s="29"/>
      <c r="BL94" s="29"/>
      <c r="BM94" s="29"/>
      <c r="BN94" s="29"/>
      <c r="BO94" s="29"/>
      <c r="BP94" s="29"/>
      <c r="BQ94" s="29"/>
      <c r="BR94" s="29"/>
    </row>
    <row r="95" spans="1:70" ht="43.5" customHeight="1">
      <c r="A95" s="274" t="s">
        <v>136</v>
      </c>
      <c r="B95" s="177"/>
      <c r="C95" s="179" t="s">
        <v>137</v>
      </c>
      <c r="D95" s="180"/>
      <c r="E95" s="180"/>
      <c r="F95" s="180"/>
      <c r="G95" s="180"/>
      <c r="H95" s="180"/>
      <c r="I95" s="180"/>
      <c r="J95" s="180"/>
      <c r="K95" s="180"/>
      <c r="L95" s="180"/>
      <c r="M95" s="177"/>
      <c r="N95" s="176"/>
      <c r="O95" s="177"/>
      <c r="P95" s="176">
        <v>1</v>
      </c>
      <c r="Q95" s="177"/>
      <c r="R95" s="176"/>
      <c r="S95" s="177"/>
      <c r="T95" s="178">
        <v>3</v>
      </c>
      <c r="U95" s="177"/>
      <c r="V95" s="176">
        <f t="shared" si="10"/>
        <v>90</v>
      </c>
      <c r="W95" s="177"/>
      <c r="X95" s="176">
        <f t="shared" si="11"/>
        <v>36</v>
      </c>
      <c r="Y95" s="177"/>
      <c r="Z95" s="178">
        <v>18</v>
      </c>
      <c r="AA95" s="177"/>
      <c r="AB95" s="176"/>
      <c r="AC95" s="177"/>
      <c r="AD95" s="176">
        <v>18</v>
      </c>
      <c r="AE95" s="177"/>
      <c r="AF95" s="176">
        <f t="shared" si="12"/>
        <v>54</v>
      </c>
      <c r="AG95" s="177"/>
      <c r="AH95" s="273">
        <f>X95/AH56</f>
        <v>2.5714285714285716</v>
      </c>
      <c r="AI95" s="177"/>
      <c r="AJ95" s="87"/>
      <c r="AK95" s="95"/>
      <c r="AL95" s="87"/>
      <c r="AM95" s="95"/>
      <c r="AN95" s="82"/>
      <c r="AO95" s="88"/>
      <c r="AP95" s="82"/>
      <c r="AQ95" s="88"/>
      <c r="AR95" s="82"/>
      <c r="AS95" s="88"/>
      <c r="AT95" s="82"/>
      <c r="AU95" s="88"/>
      <c r="AV95" s="82"/>
      <c r="AW95" s="89"/>
      <c r="AX95" s="91">
        <v>3</v>
      </c>
      <c r="AY95" s="92"/>
      <c r="AZ95" s="92"/>
      <c r="BA95" s="92"/>
      <c r="BB95" s="92">
        <f t="shared" si="13"/>
        <v>3</v>
      </c>
      <c r="BC95" s="29"/>
      <c r="BD95" s="85">
        <f t="shared" si="15"/>
        <v>36</v>
      </c>
      <c r="BE95" s="85"/>
      <c r="BF95" s="85"/>
      <c r="BG95" s="85"/>
      <c r="BH95" s="85">
        <f t="shared" si="5"/>
        <v>36</v>
      </c>
      <c r="BI95" s="29"/>
      <c r="BJ95" s="29"/>
      <c r="BK95" s="29"/>
      <c r="BL95" s="29"/>
      <c r="BM95" s="29"/>
      <c r="BN95" s="29"/>
      <c r="BO95" s="29"/>
      <c r="BP95" s="29"/>
      <c r="BQ95" s="29"/>
      <c r="BR95" s="29"/>
    </row>
    <row r="96" spans="1:70" ht="42" customHeight="1">
      <c r="A96" s="274" t="s">
        <v>138</v>
      </c>
      <c r="B96" s="177"/>
      <c r="C96" s="275" t="s">
        <v>139</v>
      </c>
      <c r="D96" s="276"/>
      <c r="E96" s="276"/>
      <c r="F96" s="276"/>
      <c r="G96" s="276"/>
      <c r="H96" s="276"/>
      <c r="I96" s="276"/>
      <c r="J96" s="276"/>
      <c r="K96" s="276"/>
      <c r="L96" s="276"/>
      <c r="M96" s="277"/>
      <c r="N96" s="181">
        <v>3</v>
      </c>
      <c r="O96" s="182"/>
      <c r="P96" s="181"/>
      <c r="Q96" s="182"/>
      <c r="R96" s="181"/>
      <c r="S96" s="182"/>
      <c r="T96" s="183">
        <v>3</v>
      </c>
      <c r="U96" s="182"/>
      <c r="V96" s="176">
        <f t="shared" si="10"/>
        <v>90</v>
      </c>
      <c r="W96" s="177"/>
      <c r="X96" s="176">
        <f t="shared" si="11"/>
        <v>38</v>
      </c>
      <c r="Y96" s="177"/>
      <c r="Z96" s="178">
        <v>18</v>
      </c>
      <c r="AA96" s="177"/>
      <c r="AB96" s="176"/>
      <c r="AC96" s="177"/>
      <c r="AD96" s="176">
        <v>20</v>
      </c>
      <c r="AE96" s="177"/>
      <c r="AF96" s="176">
        <f t="shared" si="12"/>
        <v>52</v>
      </c>
      <c r="AG96" s="177"/>
      <c r="AH96" s="273"/>
      <c r="AI96" s="177"/>
      <c r="AJ96" s="273"/>
      <c r="AK96" s="177"/>
      <c r="AL96" s="273">
        <f>X96/AL56</f>
        <v>2.7142857142857144</v>
      </c>
      <c r="AM96" s="177"/>
      <c r="AN96" s="178"/>
      <c r="AO96" s="177"/>
      <c r="AP96" s="82"/>
      <c r="AQ96" s="88"/>
      <c r="AR96" s="82"/>
      <c r="AS96" s="88"/>
      <c r="AT96" s="178"/>
      <c r="AU96" s="177"/>
      <c r="AV96" s="82"/>
      <c r="AW96" s="89"/>
      <c r="AX96" s="91"/>
      <c r="AY96" s="93"/>
      <c r="AZ96" s="93">
        <v>3</v>
      </c>
      <c r="BA96" s="94"/>
      <c r="BB96" s="92">
        <f t="shared" si="13"/>
        <v>3</v>
      </c>
      <c r="BC96" s="29"/>
      <c r="BD96" s="85"/>
      <c r="BE96" s="85"/>
      <c r="BF96" s="85">
        <f>X96</f>
        <v>38</v>
      </c>
      <c r="BG96" s="85"/>
      <c r="BH96" s="85">
        <f t="shared" si="5"/>
        <v>38</v>
      </c>
      <c r="BI96" s="29"/>
      <c r="BJ96" s="29"/>
      <c r="BK96" s="29"/>
      <c r="BL96" s="29"/>
      <c r="BM96" s="29"/>
      <c r="BN96" s="29"/>
      <c r="BO96" s="29"/>
      <c r="BP96" s="29"/>
      <c r="BQ96" s="29"/>
      <c r="BR96" s="29"/>
    </row>
    <row r="97" spans="1:70" ht="33" customHeight="1">
      <c r="A97" s="274" t="s">
        <v>140</v>
      </c>
      <c r="B97" s="177"/>
      <c r="C97" s="215" t="s">
        <v>141</v>
      </c>
      <c r="D97" s="216"/>
      <c r="E97" s="216"/>
      <c r="F97" s="216"/>
      <c r="G97" s="216"/>
      <c r="H97" s="216"/>
      <c r="I97" s="216"/>
      <c r="J97" s="216"/>
      <c r="K97" s="216"/>
      <c r="L97" s="216"/>
      <c r="M97" s="182"/>
      <c r="N97" s="181"/>
      <c r="O97" s="182"/>
      <c r="P97" s="181">
        <v>2</v>
      </c>
      <c r="Q97" s="182"/>
      <c r="R97" s="181"/>
      <c r="S97" s="182"/>
      <c r="T97" s="183">
        <v>3</v>
      </c>
      <c r="U97" s="182"/>
      <c r="V97" s="176">
        <f t="shared" si="10"/>
        <v>90</v>
      </c>
      <c r="W97" s="177"/>
      <c r="X97" s="176">
        <f t="shared" si="11"/>
        <v>30</v>
      </c>
      <c r="Y97" s="177"/>
      <c r="Z97" s="178">
        <v>16</v>
      </c>
      <c r="AA97" s="177"/>
      <c r="AB97" s="176"/>
      <c r="AC97" s="177"/>
      <c r="AD97" s="176">
        <v>14</v>
      </c>
      <c r="AE97" s="177"/>
      <c r="AF97" s="176">
        <f t="shared" si="12"/>
        <v>60</v>
      </c>
      <c r="AG97" s="177"/>
      <c r="AH97" s="273"/>
      <c r="AI97" s="177"/>
      <c r="AJ97" s="273">
        <f>X97/AJ56</f>
        <v>2.5</v>
      </c>
      <c r="AK97" s="177"/>
      <c r="AL97" s="273"/>
      <c r="AM97" s="177"/>
      <c r="AN97" s="178"/>
      <c r="AO97" s="177"/>
      <c r="AP97" s="82"/>
      <c r="AQ97" s="88"/>
      <c r="AR97" s="82"/>
      <c r="AS97" s="88"/>
      <c r="AT97" s="178"/>
      <c r="AU97" s="177"/>
      <c r="AV97" s="82"/>
      <c r="AW97" s="89"/>
      <c r="AX97" s="91"/>
      <c r="AY97" s="93">
        <v>3</v>
      </c>
      <c r="AZ97" s="93"/>
      <c r="BA97" s="94"/>
      <c r="BB97" s="92">
        <f t="shared" si="13"/>
        <v>3</v>
      </c>
      <c r="BC97" s="29"/>
      <c r="BD97" s="85"/>
      <c r="BE97" s="85">
        <f>X97</f>
        <v>30</v>
      </c>
      <c r="BF97" s="85"/>
      <c r="BG97" s="85"/>
      <c r="BH97" s="85">
        <f t="shared" si="5"/>
        <v>30</v>
      </c>
      <c r="BI97" s="29"/>
      <c r="BJ97" s="29"/>
      <c r="BK97" s="29"/>
      <c r="BL97" s="29"/>
      <c r="BM97" s="29"/>
      <c r="BN97" s="29"/>
      <c r="BO97" s="29"/>
      <c r="BP97" s="29"/>
      <c r="BQ97" s="29"/>
      <c r="BR97" s="29"/>
    </row>
    <row r="98" spans="1:70" ht="33" customHeight="1">
      <c r="A98" s="274" t="s">
        <v>142</v>
      </c>
      <c r="B98" s="177"/>
      <c r="C98" s="215" t="s">
        <v>143</v>
      </c>
      <c r="D98" s="216"/>
      <c r="E98" s="216"/>
      <c r="F98" s="216"/>
      <c r="G98" s="216"/>
      <c r="H98" s="216"/>
      <c r="I98" s="216"/>
      <c r="J98" s="216"/>
      <c r="K98" s="216"/>
      <c r="L98" s="216"/>
      <c r="M98" s="182"/>
      <c r="N98" s="181"/>
      <c r="O98" s="182"/>
      <c r="P98" s="181">
        <v>3</v>
      </c>
      <c r="Q98" s="182"/>
      <c r="R98" s="181"/>
      <c r="S98" s="182"/>
      <c r="T98" s="183">
        <v>3</v>
      </c>
      <c r="U98" s="182"/>
      <c r="V98" s="176">
        <f t="shared" si="10"/>
        <v>90</v>
      </c>
      <c r="W98" s="177"/>
      <c r="X98" s="176">
        <f t="shared" si="11"/>
        <v>30</v>
      </c>
      <c r="Y98" s="177"/>
      <c r="Z98" s="178">
        <v>16</v>
      </c>
      <c r="AA98" s="177"/>
      <c r="AB98" s="176"/>
      <c r="AC98" s="177"/>
      <c r="AD98" s="176">
        <v>14</v>
      </c>
      <c r="AE98" s="177"/>
      <c r="AF98" s="176">
        <f t="shared" si="12"/>
        <v>60</v>
      </c>
      <c r="AG98" s="177"/>
      <c r="AH98" s="273"/>
      <c r="AI98" s="177"/>
      <c r="AJ98" s="273"/>
      <c r="AK98" s="177"/>
      <c r="AL98" s="273">
        <f>X98/AL56</f>
        <v>2.1428571428571428</v>
      </c>
      <c r="AM98" s="177"/>
      <c r="AN98" s="178"/>
      <c r="AO98" s="177"/>
      <c r="AP98" s="82"/>
      <c r="AQ98" s="88"/>
      <c r="AR98" s="82"/>
      <c r="AS98" s="88"/>
      <c r="AT98" s="178"/>
      <c r="AU98" s="177"/>
      <c r="AV98" s="82"/>
      <c r="AW98" s="89"/>
      <c r="AX98" s="91"/>
      <c r="AY98" s="93"/>
      <c r="AZ98" s="93">
        <v>3</v>
      </c>
      <c r="BA98" s="94"/>
      <c r="BB98" s="92">
        <f t="shared" si="13"/>
        <v>3</v>
      </c>
      <c r="BC98" s="29"/>
      <c r="BD98" s="85"/>
      <c r="BE98" s="85"/>
      <c r="BF98" s="85">
        <f t="shared" ref="BF98:BF102" si="16">X98</f>
        <v>30</v>
      </c>
      <c r="BG98" s="85"/>
      <c r="BH98" s="85">
        <f t="shared" si="5"/>
        <v>30</v>
      </c>
      <c r="BI98" s="29"/>
      <c r="BJ98" s="29"/>
      <c r="BK98" s="29"/>
      <c r="BL98" s="29"/>
      <c r="BM98" s="29"/>
      <c r="BN98" s="29"/>
      <c r="BO98" s="29"/>
      <c r="BP98" s="29"/>
      <c r="BQ98" s="29"/>
      <c r="BR98" s="29"/>
    </row>
    <row r="99" spans="1:70" ht="43.5" customHeight="1">
      <c r="A99" s="274" t="s">
        <v>144</v>
      </c>
      <c r="B99" s="177"/>
      <c r="C99" s="275" t="s">
        <v>145</v>
      </c>
      <c r="D99" s="276"/>
      <c r="E99" s="276"/>
      <c r="F99" s="276"/>
      <c r="G99" s="276"/>
      <c r="H99" s="276"/>
      <c r="I99" s="276"/>
      <c r="J99" s="276"/>
      <c r="K99" s="276"/>
      <c r="L99" s="276"/>
      <c r="M99" s="277"/>
      <c r="N99" s="181">
        <v>3</v>
      </c>
      <c r="O99" s="182"/>
      <c r="P99" s="181"/>
      <c r="Q99" s="182"/>
      <c r="R99" s="181"/>
      <c r="S99" s="182"/>
      <c r="T99" s="183">
        <v>3</v>
      </c>
      <c r="U99" s="182"/>
      <c r="V99" s="176">
        <f t="shared" si="10"/>
        <v>90</v>
      </c>
      <c r="W99" s="177"/>
      <c r="X99" s="176">
        <f t="shared" si="11"/>
        <v>36</v>
      </c>
      <c r="Y99" s="177"/>
      <c r="Z99" s="178">
        <v>18</v>
      </c>
      <c r="AA99" s="177"/>
      <c r="AB99" s="176"/>
      <c r="AC99" s="177"/>
      <c r="AD99" s="176">
        <v>18</v>
      </c>
      <c r="AE99" s="177"/>
      <c r="AF99" s="176">
        <f t="shared" si="12"/>
        <v>54</v>
      </c>
      <c r="AG99" s="177"/>
      <c r="AH99" s="273"/>
      <c r="AI99" s="177"/>
      <c r="AJ99" s="273"/>
      <c r="AK99" s="177"/>
      <c r="AL99" s="273">
        <f>X99/AL56</f>
        <v>2.5714285714285716</v>
      </c>
      <c r="AM99" s="177"/>
      <c r="AN99" s="178"/>
      <c r="AO99" s="177"/>
      <c r="AP99" s="82"/>
      <c r="AQ99" s="88"/>
      <c r="AR99" s="82"/>
      <c r="AS99" s="88"/>
      <c r="AT99" s="178"/>
      <c r="AU99" s="177"/>
      <c r="AV99" s="82"/>
      <c r="AW99" s="89"/>
      <c r="AX99" s="91"/>
      <c r="AY99" s="93"/>
      <c r="AZ99" s="93">
        <v>3</v>
      </c>
      <c r="BA99" s="94"/>
      <c r="BB99" s="92">
        <f t="shared" si="13"/>
        <v>3</v>
      </c>
      <c r="BC99" s="29"/>
      <c r="BD99" s="85"/>
      <c r="BE99" s="85"/>
      <c r="BF99" s="85">
        <f t="shared" si="16"/>
        <v>36</v>
      </c>
      <c r="BG99" s="85"/>
      <c r="BH99" s="85">
        <f t="shared" si="5"/>
        <v>36</v>
      </c>
      <c r="BI99" s="29"/>
      <c r="BJ99" s="29"/>
      <c r="BK99" s="29"/>
      <c r="BL99" s="29"/>
      <c r="BM99" s="29"/>
      <c r="BN99" s="29"/>
      <c r="BO99" s="29"/>
      <c r="BP99" s="29"/>
      <c r="BQ99" s="29"/>
      <c r="BR99" s="29"/>
    </row>
    <row r="100" spans="1:70" ht="30" customHeight="1">
      <c r="A100" s="274" t="s">
        <v>146</v>
      </c>
      <c r="B100" s="177"/>
      <c r="C100" s="215" t="s">
        <v>147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182"/>
      <c r="N100" s="181"/>
      <c r="O100" s="182"/>
      <c r="P100" s="181">
        <v>3</v>
      </c>
      <c r="Q100" s="182"/>
      <c r="R100" s="181"/>
      <c r="S100" s="182"/>
      <c r="T100" s="183">
        <v>3</v>
      </c>
      <c r="U100" s="182"/>
      <c r="V100" s="176">
        <f t="shared" si="10"/>
        <v>90</v>
      </c>
      <c r="W100" s="177"/>
      <c r="X100" s="176">
        <f t="shared" si="11"/>
        <v>30</v>
      </c>
      <c r="Y100" s="177"/>
      <c r="Z100" s="178">
        <v>16</v>
      </c>
      <c r="AA100" s="177"/>
      <c r="AB100" s="176"/>
      <c r="AC100" s="177"/>
      <c r="AD100" s="176">
        <v>14</v>
      </c>
      <c r="AE100" s="177"/>
      <c r="AF100" s="176">
        <f t="shared" si="12"/>
        <v>60</v>
      </c>
      <c r="AG100" s="177"/>
      <c r="AH100" s="273"/>
      <c r="AI100" s="177"/>
      <c r="AJ100" s="273"/>
      <c r="AK100" s="177"/>
      <c r="AL100" s="273">
        <f>X100/AL56</f>
        <v>2.1428571428571428</v>
      </c>
      <c r="AM100" s="177"/>
      <c r="AN100" s="178"/>
      <c r="AO100" s="177"/>
      <c r="AP100" s="82"/>
      <c r="AQ100" s="88"/>
      <c r="AR100" s="82"/>
      <c r="AS100" s="88"/>
      <c r="AT100" s="178"/>
      <c r="AU100" s="177"/>
      <c r="AV100" s="82"/>
      <c r="AW100" s="89"/>
      <c r="AX100" s="91"/>
      <c r="AY100" s="93"/>
      <c r="AZ100" s="93">
        <v>3</v>
      </c>
      <c r="BA100" s="94"/>
      <c r="BB100" s="92">
        <f t="shared" si="13"/>
        <v>3</v>
      </c>
      <c r="BC100" s="29"/>
      <c r="BD100" s="85"/>
      <c r="BE100" s="85"/>
      <c r="BF100" s="85">
        <f t="shared" si="16"/>
        <v>30</v>
      </c>
      <c r="BG100" s="85"/>
      <c r="BH100" s="85">
        <f t="shared" si="5"/>
        <v>30</v>
      </c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</row>
    <row r="101" spans="1:70" ht="30" customHeight="1">
      <c r="A101" s="274" t="s">
        <v>148</v>
      </c>
      <c r="B101" s="177"/>
      <c r="C101" s="215" t="s">
        <v>149</v>
      </c>
      <c r="D101" s="216"/>
      <c r="E101" s="216"/>
      <c r="F101" s="216"/>
      <c r="G101" s="216"/>
      <c r="H101" s="216"/>
      <c r="I101" s="216"/>
      <c r="J101" s="216"/>
      <c r="K101" s="216"/>
      <c r="L101" s="216"/>
      <c r="M101" s="182"/>
      <c r="N101" s="181">
        <v>3</v>
      </c>
      <c r="O101" s="182"/>
      <c r="P101" s="181"/>
      <c r="Q101" s="182"/>
      <c r="R101" s="181"/>
      <c r="S101" s="182"/>
      <c r="T101" s="183">
        <v>4</v>
      </c>
      <c r="U101" s="182"/>
      <c r="V101" s="176">
        <f t="shared" si="10"/>
        <v>120</v>
      </c>
      <c r="W101" s="177"/>
      <c r="X101" s="176">
        <f t="shared" si="11"/>
        <v>44</v>
      </c>
      <c r="Y101" s="177"/>
      <c r="Z101" s="178">
        <v>22</v>
      </c>
      <c r="AA101" s="177"/>
      <c r="AB101" s="176"/>
      <c r="AC101" s="177"/>
      <c r="AD101" s="176">
        <v>22</v>
      </c>
      <c r="AE101" s="177"/>
      <c r="AF101" s="176">
        <f t="shared" si="12"/>
        <v>76</v>
      </c>
      <c r="AG101" s="177"/>
      <c r="AH101" s="273"/>
      <c r="AI101" s="177"/>
      <c r="AJ101" s="273"/>
      <c r="AK101" s="177"/>
      <c r="AL101" s="273">
        <f>X101/AL56</f>
        <v>3.1428571428571428</v>
      </c>
      <c r="AM101" s="177"/>
      <c r="AN101" s="178"/>
      <c r="AO101" s="177"/>
      <c r="AP101" s="82"/>
      <c r="AQ101" s="88"/>
      <c r="AR101" s="82"/>
      <c r="AS101" s="88"/>
      <c r="AT101" s="178"/>
      <c r="AU101" s="177"/>
      <c r="AV101" s="82"/>
      <c r="AW101" s="89"/>
      <c r="AX101" s="91"/>
      <c r="AY101" s="93"/>
      <c r="AZ101" s="93">
        <v>4</v>
      </c>
      <c r="BA101" s="94"/>
      <c r="BB101" s="92">
        <f t="shared" si="13"/>
        <v>4</v>
      </c>
      <c r="BC101" s="29"/>
      <c r="BD101" s="85"/>
      <c r="BE101" s="85"/>
      <c r="BF101" s="85">
        <f t="shared" si="16"/>
        <v>44</v>
      </c>
      <c r="BG101" s="85"/>
      <c r="BH101" s="85">
        <f t="shared" si="5"/>
        <v>44</v>
      </c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</row>
    <row r="102" spans="1:70" ht="48.75" customHeight="1">
      <c r="A102" s="274" t="s">
        <v>150</v>
      </c>
      <c r="B102" s="177"/>
      <c r="C102" s="275" t="s">
        <v>151</v>
      </c>
      <c r="D102" s="276"/>
      <c r="E102" s="276"/>
      <c r="F102" s="276"/>
      <c r="G102" s="276"/>
      <c r="H102" s="276"/>
      <c r="I102" s="276"/>
      <c r="J102" s="276"/>
      <c r="K102" s="276"/>
      <c r="L102" s="276"/>
      <c r="M102" s="277"/>
      <c r="N102" s="181"/>
      <c r="O102" s="182"/>
      <c r="P102" s="181">
        <v>3</v>
      </c>
      <c r="Q102" s="182"/>
      <c r="R102" s="181"/>
      <c r="S102" s="182"/>
      <c r="T102" s="183">
        <v>3</v>
      </c>
      <c r="U102" s="182"/>
      <c r="V102" s="176">
        <f t="shared" si="10"/>
        <v>90</v>
      </c>
      <c r="W102" s="177"/>
      <c r="X102" s="176">
        <f t="shared" si="11"/>
        <v>38</v>
      </c>
      <c r="Y102" s="177"/>
      <c r="Z102" s="178">
        <v>18</v>
      </c>
      <c r="AA102" s="177"/>
      <c r="AB102" s="176"/>
      <c r="AC102" s="177"/>
      <c r="AD102" s="176">
        <v>20</v>
      </c>
      <c r="AE102" s="177"/>
      <c r="AF102" s="176">
        <f t="shared" si="12"/>
        <v>52</v>
      </c>
      <c r="AG102" s="177"/>
      <c r="AH102" s="273"/>
      <c r="AI102" s="177"/>
      <c r="AJ102" s="273"/>
      <c r="AK102" s="177"/>
      <c r="AL102" s="273">
        <f>X102/AL56</f>
        <v>2.7142857142857144</v>
      </c>
      <c r="AM102" s="177"/>
      <c r="AN102" s="178"/>
      <c r="AO102" s="177"/>
      <c r="AP102" s="82"/>
      <c r="AQ102" s="88"/>
      <c r="AR102" s="82"/>
      <c r="AS102" s="88"/>
      <c r="AT102" s="178"/>
      <c r="AU102" s="177"/>
      <c r="AV102" s="82"/>
      <c r="AW102" s="89"/>
      <c r="AX102" s="91"/>
      <c r="AY102" s="93"/>
      <c r="AZ102" s="93">
        <v>3</v>
      </c>
      <c r="BA102" s="94"/>
      <c r="BB102" s="92">
        <f t="shared" si="13"/>
        <v>3</v>
      </c>
      <c r="BC102" s="29"/>
      <c r="BD102" s="85"/>
      <c r="BE102" s="85"/>
      <c r="BF102" s="85">
        <f t="shared" si="16"/>
        <v>38</v>
      </c>
      <c r="BG102" s="85"/>
      <c r="BH102" s="85">
        <f t="shared" si="5"/>
        <v>38</v>
      </c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</row>
    <row r="103" spans="1:70" ht="59.25" customHeight="1">
      <c r="A103" s="274" t="s">
        <v>152</v>
      </c>
      <c r="B103" s="177"/>
      <c r="C103" s="275" t="s">
        <v>153</v>
      </c>
      <c r="D103" s="276"/>
      <c r="E103" s="276"/>
      <c r="F103" s="276"/>
      <c r="G103" s="276"/>
      <c r="H103" s="276"/>
      <c r="I103" s="276"/>
      <c r="J103" s="276"/>
      <c r="K103" s="276"/>
      <c r="L103" s="276"/>
      <c r="M103" s="277"/>
      <c r="N103" s="181">
        <v>2</v>
      </c>
      <c r="O103" s="182"/>
      <c r="P103" s="181"/>
      <c r="Q103" s="182"/>
      <c r="R103" s="181"/>
      <c r="S103" s="182"/>
      <c r="T103" s="183">
        <v>3</v>
      </c>
      <c r="U103" s="182"/>
      <c r="V103" s="176">
        <f t="shared" si="10"/>
        <v>90</v>
      </c>
      <c r="W103" s="177"/>
      <c r="X103" s="176">
        <f t="shared" si="11"/>
        <v>38</v>
      </c>
      <c r="Y103" s="177"/>
      <c r="Z103" s="178">
        <v>18</v>
      </c>
      <c r="AA103" s="177"/>
      <c r="AB103" s="176"/>
      <c r="AC103" s="177"/>
      <c r="AD103" s="176">
        <v>20</v>
      </c>
      <c r="AE103" s="177"/>
      <c r="AF103" s="176">
        <f t="shared" si="12"/>
        <v>52</v>
      </c>
      <c r="AG103" s="177"/>
      <c r="AH103" s="273"/>
      <c r="AI103" s="177"/>
      <c r="AJ103" s="273">
        <f>X103/AJ56</f>
        <v>3.1666666666666665</v>
      </c>
      <c r="AK103" s="177"/>
      <c r="AL103" s="273"/>
      <c r="AM103" s="177"/>
      <c r="AN103" s="178"/>
      <c r="AO103" s="177"/>
      <c r="AP103" s="82"/>
      <c r="AQ103" s="88"/>
      <c r="AR103" s="82"/>
      <c r="AS103" s="88"/>
      <c r="AT103" s="178"/>
      <c r="AU103" s="177"/>
      <c r="AV103" s="82"/>
      <c r="AW103" s="89"/>
      <c r="AX103" s="91"/>
      <c r="AY103" s="93">
        <v>3</v>
      </c>
      <c r="AZ103" s="93"/>
      <c r="BA103" s="94"/>
      <c r="BB103" s="92">
        <f t="shared" si="13"/>
        <v>3</v>
      </c>
      <c r="BC103" s="29"/>
      <c r="BD103" s="85"/>
      <c r="BE103" s="85">
        <f>X103</f>
        <v>38</v>
      </c>
      <c r="BF103" s="85"/>
      <c r="BG103" s="85"/>
      <c r="BH103" s="85">
        <f t="shared" si="5"/>
        <v>38</v>
      </c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</row>
    <row r="104" spans="1:70" ht="13.5" hidden="1" customHeight="1">
      <c r="A104" s="178" t="s">
        <v>154</v>
      </c>
      <c r="B104" s="177"/>
      <c r="C104" s="179"/>
      <c r="D104" s="180"/>
      <c r="E104" s="180"/>
      <c r="F104" s="180"/>
      <c r="G104" s="180"/>
      <c r="H104" s="180"/>
      <c r="I104" s="180"/>
      <c r="J104" s="180"/>
      <c r="K104" s="180"/>
      <c r="L104" s="180"/>
      <c r="M104" s="177"/>
      <c r="N104" s="176"/>
      <c r="O104" s="177"/>
      <c r="P104" s="176"/>
      <c r="Q104" s="177"/>
      <c r="R104" s="176"/>
      <c r="S104" s="177"/>
      <c r="T104" s="178"/>
      <c r="U104" s="177"/>
      <c r="V104" s="176">
        <f t="shared" si="10"/>
        <v>0</v>
      </c>
      <c r="W104" s="177"/>
      <c r="X104" s="176">
        <f t="shared" si="11"/>
        <v>0</v>
      </c>
      <c r="Y104" s="177"/>
      <c r="Z104" s="178"/>
      <c r="AA104" s="177"/>
      <c r="AB104" s="176"/>
      <c r="AC104" s="177"/>
      <c r="AD104" s="176"/>
      <c r="AE104" s="177"/>
      <c r="AF104" s="176">
        <f t="shared" si="12"/>
        <v>0</v>
      </c>
      <c r="AG104" s="177"/>
      <c r="AH104" s="82"/>
      <c r="AI104" s="88"/>
      <c r="AJ104" s="82"/>
      <c r="AK104" s="88"/>
      <c r="AL104" s="82"/>
      <c r="AM104" s="88"/>
      <c r="AN104" s="82"/>
      <c r="AO104" s="88"/>
      <c r="AP104" s="82"/>
      <c r="AQ104" s="88"/>
      <c r="AR104" s="82"/>
      <c r="AS104" s="88"/>
      <c r="AT104" s="82"/>
      <c r="AU104" s="88"/>
      <c r="AV104" s="82"/>
      <c r="AW104" s="89"/>
      <c r="AX104" s="97"/>
      <c r="AY104" s="92"/>
      <c r="AZ104" s="92"/>
      <c r="BA104" s="92"/>
      <c r="BB104" s="92"/>
      <c r="BC104" s="29"/>
      <c r="BD104" s="85"/>
      <c r="BE104" s="85"/>
      <c r="BF104" s="85"/>
      <c r="BG104" s="85"/>
      <c r="BH104" s="85">
        <f t="shared" si="5"/>
        <v>0</v>
      </c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</row>
    <row r="105" spans="1:70" ht="13.5" hidden="1" customHeight="1">
      <c r="A105" s="178" t="s">
        <v>155</v>
      </c>
      <c r="B105" s="177"/>
      <c r="C105" s="179"/>
      <c r="D105" s="180"/>
      <c r="E105" s="180"/>
      <c r="F105" s="180"/>
      <c r="G105" s="180"/>
      <c r="H105" s="180"/>
      <c r="I105" s="180"/>
      <c r="J105" s="180"/>
      <c r="K105" s="180"/>
      <c r="L105" s="180"/>
      <c r="M105" s="177"/>
      <c r="N105" s="176"/>
      <c r="O105" s="177"/>
      <c r="P105" s="176"/>
      <c r="Q105" s="177"/>
      <c r="R105" s="176"/>
      <c r="S105" s="177"/>
      <c r="T105" s="178"/>
      <c r="U105" s="177"/>
      <c r="V105" s="176">
        <f t="shared" si="10"/>
        <v>0</v>
      </c>
      <c r="W105" s="177"/>
      <c r="X105" s="176">
        <f t="shared" si="11"/>
        <v>0</v>
      </c>
      <c r="Y105" s="177"/>
      <c r="Z105" s="178"/>
      <c r="AA105" s="177"/>
      <c r="AB105" s="176"/>
      <c r="AC105" s="177"/>
      <c r="AD105" s="176"/>
      <c r="AE105" s="177"/>
      <c r="AF105" s="176">
        <f t="shared" si="12"/>
        <v>0</v>
      </c>
      <c r="AG105" s="177"/>
      <c r="AH105" s="82"/>
      <c r="AI105" s="88"/>
      <c r="AJ105" s="82"/>
      <c r="AK105" s="88"/>
      <c r="AL105" s="82"/>
      <c r="AM105" s="88"/>
      <c r="AN105" s="82"/>
      <c r="AO105" s="88"/>
      <c r="AP105" s="82"/>
      <c r="AQ105" s="88"/>
      <c r="AR105" s="82"/>
      <c r="AS105" s="88"/>
      <c r="AT105" s="82"/>
      <c r="AU105" s="88"/>
      <c r="AV105" s="82"/>
      <c r="AW105" s="89"/>
      <c r="AX105" s="97"/>
      <c r="AY105" s="92"/>
      <c r="AZ105" s="92"/>
      <c r="BA105" s="92"/>
      <c r="BB105" s="92"/>
      <c r="BC105" s="29"/>
      <c r="BD105" s="85"/>
      <c r="BE105" s="85"/>
      <c r="BF105" s="85"/>
      <c r="BG105" s="85"/>
      <c r="BH105" s="85">
        <f t="shared" si="5"/>
        <v>0</v>
      </c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</row>
    <row r="106" spans="1:70" ht="13.5" hidden="1" customHeight="1">
      <c r="A106" s="178" t="s">
        <v>156</v>
      </c>
      <c r="B106" s="177"/>
      <c r="C106" s="179"/>
      <c r="D106" s="180"/>
      <c r="E106" s="180"/>
      <c r="F106" s="180"/>
      <c r="G106" s="180"/>
      <c r="H106" s="180"/>
      <c r="I106" s="180"/>
      <c r="J106" s="180"/>
      <c r="K106" s="180"/>
      <c r="L106" s="180"/>
      <c r="M106" s="177"/>
      <c r="N106" s="176"/>
      <c r="O106" s="177"/>
      <c r="P106" s="176"/>
      <c r="Q106" s="177"/>
      <c r="R106" s="176"/>
      <c r="S106" s="177"/>
      <c r="T106" s="178"/>
      <c r="U106" s="177"/>
      <c r="V106" s="176">
        <f t="shared" si="10"/>
        <v>0</v>
      </c>
      <c r="W106" s="177"/>
      <c r="X106" s="176">
        <f t="shared" si="11"/>
        <v>0</v>
      </c>
      <c r="Y106" s="177"/>
      <c r="Z106" s="178"/>
      <c r="AA106" s="177"/>
      <c r="AB106" s="176"/>
      <c r="AC106" s="177"/>
      <c r="AD106" s="176"/>
      <c r="AE106" s="177"/>
      <c r="AF106" s="176">
        <f t="shared" si="12"/>
        <v>0</v>
      </c>
      <c r="AG106" s="177"/>
      <c r="AH106" s="82"/>
      <c r="AI106" s="88"/>
      <c r="AJ106" s="82"/>
      <c r="AK106" s="88"/>
      <c r="AL106" s="82"/>
      <c r="AM106" s="88"/>
      <c r="AN106" s="82"/>
      <c r="AO106" s="88"/>
      <c r="AP106" s="82"/>
      <c r="AQ106" s="88"/>
      <c r="AR106" s="82"/>
      <c r="AS106" s="88"/>
      <c r="AT106" s="82"/>
      <c r="AU106" s="88"/>
      <c r="AV106" s="82"/>
      <c r="AW106" s="89"/>
      <c r="AX106" s="97"/>
      <c r="AY106" s="92"/>
      <c r="AZ106" s="92"/>
      <c r="BA106" s="92"/>
      <c r="BB106" s="92"/>
      <c r="BC106" s="29"/>
      <c r="BD106" s="85"/>
      <c r="BE106" s="85"/>
      <c r="BF106" s="85"/>
      <c r="BG106" s="85"/>
      <c r="BH106" s="85">
        <f t="shared" si="5"/>
        <v>0</v>
      </c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</row>
    <row r="107" spans="1:70" ht="13.5" hidden="1" customHeight="1">
      <c r="A107" s="178" t="s">
        <v>155</v>
      </c>
      <c r="B107" s="177"/>
      <c r="C107" s="179"/>
      <c r="D107" s="180"/>
      <c r="E107" s="180"/>
      <c r="F107" s="180"/>
      <c r="G107" s="180"/>
      <c r="H107" s="180"/>
      <c r="I107" s="180"/>
      <c r="J107" s="180"/>
      <c r="K107" s="180"/>
      <c r="L107" s="180"/>
      <c r="M107" s="177"/>
      <c r="N107" s="176"/>
      <c r="O107" s="177"/>
      <c r="P107" s="176"/>
      <c r="Q107" s="177"/>
      <c r="R107" s="176"/>
      <c r="S107" s="177"/>
      <c r="T107" s="178">
        <f t="shared" ref="T107:T115" si="17">V107/36</f>
        <v>0</v>
      </c>
      <c r="U107" s="177"/>
      <c r="V107" s="176"/>
      <c r="W107" s="177"/>
      <c r="X107" s="176">
        <f t="shared" si="11"/>
        <v>0</v>
      </c>
      <c r="Y107" s="177"/>
      <c r="Z107" s="178"/>
      <c r="AA107" s="177"/>
      <c r="AB107" s="176"/>
      <c r="AC107" s="177"/>
      <c r="AD107" s="176"/>
      <c r="AE107" s="177"/>
      <c r="AF107" s="176">
        <f t="shared" si="12"/>
        <v>0</v>
      </c>
      <c r="AG107" s="177"/>
      <c r="AH107" s="82"/>
      <c r="AI107" s="88"/>
      <c r="AJ107" s="82"/>
      <c r="AK107" s="88"/>
      <c r="AL107" s="82"/>
      <c r="AM107" s="88"/>
      <c r="AN107" s="82"/>
      <c r="AO107" s="88"/>
      <c r="AP107" s="82"/>
      <c r="AQ107" s="88"/>
      <c r="AR107" s="82"/>
      <c r="AS107" s="88"/>
      <c r="AT107" s="82"/>
      <c r="AU107" s="88"/>
      <c r="AV107" s="82"/>
      <c r="AW107" s="89"/>
      <c r="AX107" s="97"/>
      <c r="AY107" s="92"/>
      <c r="AZ107" s="92"/>
      <c r="BA107" s="92"/>
      <c r="BB107" s="92"/>
      <c r="BC107" s="29"/>
      <c r="BD107" s="85"/>
      <c r="BE107" s="85"/>
      <c r="BF107" s="85"/>
      <c r="BG107" s="85"/>
      <c r="BH107" s="85">
        <f t="shared" si="5"/>
        <v>0</v>
      </c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</row>
    <row r="108" spans="1:70" ht="13.5" hidden="1" customHeight="1">
      <c r="A108" s="178" t="s">
        <v>156</v>
      </c>
      <c r="B108" s="177"/>
      <c r="C108" s="179"/>
      <c r="D108" s="180"/>
      <c r="E108" s="180"/>
      <c r="F108" s="180"/>
      <c r="G108" s="180"/>
      <c r="H108" s="180"/>
      <c r="I108" s="180"/>
      <c r="J108" s="180"/>
      <c r="K108" s="180"/>
      <c r="L108" s="180"/>
      <c r="M108" s="177"/>
      <c r="N108" s="176"/>
      <c r="O108" s="177"/>
      <c r="P108" s="176"/>
      <c r="Q108" s="177"/>
      <c r="R108" s="176"/>
      <c r="S108" s="177"/>
      <c r="T108" s="178">
        <f t="shared" si="17"/>
        <v>0</v>
      </c>
      <c r="U108" s="177"/>
      <c r="V108" s="176"/>
      <c r="W108" s="177"/>
      <c r="X108" s="176">
        <f t="shared" si="11"/>
        <v>0</v>
      </c>
      <c r="Y108" s="177"/>
      <c r="Z108" s="178"/>
      <c r="AA108" s="177"/>
      <c r="AB108" s="176"/>
      <c r="AC108" s="177"/>
      <c r="AD108" s="176"/>
      <c r="AE108" s="177"/>
      <c r="AF108" s="176">
        <f t="shared" si="12"/>
        <v>0</v>
      </c>
      <c r="AG108" s="177"/>
      <c r="AH108" s="82"/>
      <c r="AI108" s="88"/>
      <c r="AJ108" s="82"/>
      <c r="AK108" s="88"/>
      <c r="AL108" s="82"/>
      <c r="AM108" s="88"/>
      <c r="AN108" s="82"/>
      <c r="AO108" s="88"/>
      <c r="AP108" s="82"/>
      <c r="AQ108" s="88"/>
      <c r="AR108" s="82"/>
      <c r="AS108" s="88"/>
      <c r="AT108" s="82"/>
      <c r="AU108" s="88"/>
      <c r="AV108" s="82"/>
      <c r="AW108" s="89"/>
      <c r="AX108" s="97"/>
      <c r="AY108" s="92"/>
      <c r="AZ108" s="92"/>
      <c r="BA108" s="92"/>
      <c r="BB108" s="92"/>
      <c r="BC108" s="29"/>
      <c r="BD108" s="85"/>
      <c r="BE108" s="85"/>
      <c r="BF108" s="85"/>
      <c r="BG108" s="85"/>
      <c r="BH108" s="85">
        <f t="shared" si="5"/>
        <v>0</v>
      </c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</row>
    <row r="109" spans="1:70" ht="13.5" hidden="1" customHeight="1">
      <c r="A109" s="178"/>
      <c r="B109" s="177"/>
      <c r="C109" s="179"/>
      <c r="D109" s="180"/>
      <c r="E109" s="180"/>
      <c r="F109" s="180"/>
      <c r="G109" s="180"/>
      <c r="H109" s="180"/>
      <c r="I109" s="180"/>
      <c r="J109" s="180"/>
      <c r="K109" s="180"/>
      <c r="L109" s="180"/>
      <c r="M109" s="177"/>
      <c r="N109" s="176"/>
      <c r="O109" s="177"/>
      <c r="P109" s="176"/>
      <c r="Q109" s="177"/>
      <c r="R109" s="176"/>
      <c r="S109" s="177"/>
      <c r="T109" s="178">
        <f t="shared" si="17"/>
        <v>0</v>
      </c>
      <c r="U109" s="177"/>
      <c r="V109" s="176"/>
      <c r="W109" s="177"/>
      <c r="X109" s="176">
        <f t="shared" si="11"/>
        <v>0</v>
      </c>
      <c r="Y109" s="177"/>
      <c r="Z109" s="178"/>
      <c r="AA109" s="177"/>
      <c r="AB109" s="176"/>
      <c r="AC109" s="177"/>
      <c r="AD109" s="176"/>
      <c r="AE109" s="177"/>
      <c r="AF109" s="176">
        <f t="shared" si="12"/>
        <v>0</v>
      </c>
      <c r="AG109" s="177"/>
      <c r="AH109" s="82"/>
      <c r="AI109" s="88"/>
      <c r="AJ109" s="82"/>
      <c r="AK109" s="88"/>
      <c r="AL109" s="82"/>
      <c r="AM109" s="88"/>
      <c r="AN109" s="82"/>
      <c r="AO109" s="88"/>
      <c r="AP109" s="82"/>
      <c r="AQ109" s="88"/>
      <c r="AR109" s="82"/>
      <c r="AS109" s="88"/>
      <c r="AT109" s="82"/>
      <c r="AU109" s="88"/>
      <c r="AV109" s="82"/>
      <c r="AW109" s="89"/>
      <c r="AX109" s="97"/>
      <c r="AY109" s="92"/>
      <c r="AZ109" s="92"/>
      <c r="BA109" s="92"/>
      <c r="BB109" s="92"/>
      <c r="BC109" s="29"/>
      <c r="BD109" s="85"/>
      <c r="BE109" s="85"/>
      <c r="BF109" s="85"/>
      <c r="BG109" s="85"/>
      <c r="BH109" s="85">
        <f t="shared" si="5"/>
        <v>0</v>
      </c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</row>
    <row r="110" spans="1:70" ht="13.5" hidden="1" customHeight="1">
      <c r="A110" s="178"/>
      <c r="B110" s="177"/>
      <c r="C110" s="179"/>
      <c r="D110" s="180"/>
      <c r="E110" s="180"/>
      <c r="F110" s="180"/>
      <c r="G110" s="180"/>
      <c r="H110" s="180"/>
      <c r="I110" s="180"/>
      <c r="J110" s="180"/>
      <c r="K110" s="180"/>
      <c r="L110" s="180"/>
      <c r="M110" s="177"/>
      <c r="N110" s="176"/>
      <c r="O110" s="177"/>
      <c r="P110" s="176"/>
      <c r="Q110" s="177"/>
      <c r="R110" s="176"/>
      <c r="S110" s="177"/>
      <c r="T110" s="178">
        <f t="shared" si="17"/>
        <v>0</v>
      </c>
      <c r="U110" s="177"/>
      <c r="V110" s="176"/>
      <c r="W110" s="177"/>
      <c r="X110" s="176">
        <f t="shared" si="11"/>
        <v>0</v>
      </c>
      <c r="Y110" s="177"/>
      <c r="Z110" s="178"/>
      <c r="AA110" s="177"/>
      <c r="AB110" s="176"/>
      <c r="AC110" s="177"/>
      <c r="AD110" s="176"/>
      <c r="AE110" s="177"/>
      <c r="AF110" s="176">
        <f t="shared" si="12"/>
        <v>0</v>
      </c>
      <c r="AG110" s="177"/>
      <c r="AH110" s="82"/>
      <c r="AI110" s="88"/>
      <c r="AJ110" s="82"/>
      <c r="AK110" s="88"/>
      <c r="AL110" s="82"/>
      <c r="AM110" s="88"/>
      <c r="AN110" s="82"/>
      <c r="AO110" s="88"/>
      <c r="AP110" s="82"/>
      <c r="AQ110" s="88"/>
      <c r="AR110" s="82"/>
      <c r="AS110" s="88"/>
      <c r="AT110" s="82"/>
      <c r="AU110" s="88"/>
      <c r="AV110" s="82"/>
      <c r="AW110" s="89"/>
      <c r="AX110" s="97"/>
      <c r="AY110" s="92"/>
      <c r="AZ110" s="92"/>
      <c r="BA110" s="92"/>
      <c r="BB110" s="92"/>
      <c r="BC110" s="29"/>
      <c r="BD110" s="85"/>
      <c r="BE110" s="85"/>
      <c r="BF110" s="85"/>
      <c r="BG110" s="85"/>
      <c r="BH110" s="85">
        <f t="shared" si="5"/>
        <v>0</v>
      </c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</row>
    <row r="111" spans="1:70" ht="13.5" hidden="1" customHeight="1">
      <c r="A111" s="178"/>
      <c r="B111" s="177"/>
      <c r="C111" s="179"/>
      <c r="D111" s="180"/>
      <c r="E111" s="180"/>
      <c r="F111" s="180"/>
      <c r="G111" s="180"/>
      <c r="H111" s="180"/>
      <c r="I111" s="180"/>
      <c r="J111" s="180"/>
      <c r="K111" s="180"/>
      <c r="L111" s="180"/>
      <c r="M111" s="177"/>
      <c r="N111" s="176"/>
      <c r="O111" s="177"/>
      <c r="P111" s="176"/>
      <c r="Q111" s="177"/>
      <c r="R111" s="176"/>
      <c r="S111" s="177"/>
      <c r="T111" s="178">
        <f t="shared" si="17"/>
        <v>0</v>
      </c>
      <c r="U111" s="177"/>
      <c r="V111" s="176"/>
      <c r="W111" s="177"/>
      <c r="X111" s="176">
        <f t="shared" si="11"/>
        <v>0</v>
      </c>
      <c r="Y111" s="177"/>
      <c r="Z111" s="178"/>
      <c r="AA111" s="177"/>
      <c r="AB111" s="176"/>
      <c r="AC111" s="177"/>
      <c r="AD111" s="176"/>
      <c r="AE111" s="177"/>
      <c r="AF111" s="176">
        <f t="shared" si="12"/>
        <v>0</v>
      </c>
      <c r="AG111" s="177"/>
      <c r="AH111" s="82"/>
      <c r="AI111" s="88"/>
      <c r="AJ111" s="82"/>
      <c r="AK111" s="88"/>
      <c r="AL111" s="82"/>
      <c r="AM111" s="88"/>
      <c r="AN111" s="82"/>
      <c r="AO111" s="88"/>
      <c r="AP111" s="82"/>
      <c r="AQ111" s="88"/>
      <c r="AR111" s="82"/>
      <c r="AS111" s="88"/>
      <c r="AT111" s="82"/>
      <c r="AU111" s="88"/>
      <c r="AV111" s="82"/>
      <c r="AW111" s="89"/>
      <c r="AX111" s="97"/>
      <c r="AY111" s="92"/>
      <c r="AZ111" s="92"/>
      <c r="BA111" s="92"/>
      <c r="BB111" s="92"/>
      <c r="BC111" s="29"/>
      <c r="BD111" s="85"/>
      <c r="BE111" s="85"/>
      <c r="BF111" s="85"/>
      <c r="BG111" s="85"/>
      <c r="BH111" s="85">
        <f t="shared" si="5"/>
        <v>0</v>
      </c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</row>
    <row r="112" spans="1:70" ht="13.5" hidden="1" customHeight="1">
      <c r="A112" s="178"/>
      <c r="B112" s="177"/>
      <c r="C112" s="179"/>
      <c r="D112" s="180"/>
      <c r="E112" s="180"/>
      <c r="F112" s="180"/>
      <c r="G112" s="180"/>
      <c r="H112" s="180"/>
      <c r="I112" s="180"/>
      <c r="J112" s="180"/>
      <c r="K112" s="180"/>
      <c r="L112" s="180"/>
      <c r="M112" s="177"/>
      <c r="N112" s="176"/>
      <c r="O112" s="177"/>
      <c r="P112" s="176"/>
      <c r="Q112" s="177"/>
      <c r="R112" s="176"/>
      <c r="S112" s="177"/>
      <c r="T112" s="178">
        <f t="shared" si="17"/>
        <v>0</v>
      </c>
      <c r="U112" s="177"/>
      <c r="V112" s="176"/>
      <c r="W112" s="177"/>
      <c r="X112" s="176">
        <f t="shared" si="11"/>
        <v>0</v>
      </c>
      <c r="Y112" s="177"/>
      <c r="Z112" s="178"/>
      <c r="AA112" s="177"/>
      <c r="AB112" s="176"/>
      <c r="AC112" s="177"/>
      <c r="AD112" s="176"/>
      <c r="AE112" s="177"/>
      <c r="AF112" s="176">
        <f t="shared" si="12"/>
        <v>0</v>
      </c>
      <c r="AG112" s="177"/>
      <c r="AH112" s="82"/>
      <c r="AI112" s="88"/>
      <c r="AJ112" s="82"/>
      <c r="AK112" s="88"/>
      <c r="AL112" s="82"/>
      <c r="AM112" s="88"/>
      <c r="AN112" s="82"/>
      <c r="AO112" s="88"/>
      <c r="AP112" s="82"/>
      <c r="AQ112" s="88"/>
      <c r="AR112" s="82"/>
      <c r="AS112" s="88"/>
      <c r="AT112" s="82"/>
      <c r="AU112" s="88"/>
      <c r="AV112" s="82"/>
      <c r="AW112" s="89"/>
      <c r="AX112" s="97"/>
      <c r="AY112" s="92"/>
      <c r="AZ112" s="92"/>
      <c r="BA112" s="92"/>
      <c r="BB112" s="92"/>
      <c r="BC112" s="29"/>
      <c r="BD112" s="85"/>
      <c r="BE112" s="85"/>
      <c r="BF112" s="85"/>
      <c r="BG112" s="85"/>
      <c r="BH112" s="85">
        <f t="shared" si="5"/>
        <v>0</v>
      </c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</row>
    <row r="113" spans="1:70" ht="13.5" hidden="1" customHeight="1">
      <c r="A113" s="178"/>
      <c r="B113" s="177"/>
      <c r="C113" s="179"/>
      <c r="D113" s="180"/>
      <c r="E113" s="180"/>
      <c r="F113" s="180"/>
      <c r="G113" s="180"/>
      <c r="H113" s="180"/>
      <c r="I113" s="180"/>
      <c r="J113" s="180"/>
      <c r="K113" s="180"/>
      <c r="L113" s="180"/>
      <c r="M113" s="177"/>
      <c r="N113" s="176"/>
      <c r="O113" s="177"/>
      <c r="P113" s="176"/>
      <c r="Q113" s="177"/>
      <c r="R113" s="176"/>
      <c r="S113" s="177"/>
      <c r="T113" s="178">
        <f t="shared" si="17"/>
        <v>0</v>
      </c>
      <c r="U113" s="177"/>
      <c r="V113" s="176"/>
      <c r="W113" s="177"/>
      <c r="X113" s="176">
        <f t="shared" si="11"/>
        <v>0</v>
      </c>
      <c r="Y113" s="177"/>
      <c r="Z113" s="178"/>
      <c r="AA113" s="177"/>
      <c r="AB113" s="176"/>
      <c r="AC113" s="177"/>
      <c r="AD113" s="176"/>
      <c r="AE113" s="177"/>
      <c r="AF113" s="176">
        <f t="shared" si="12"/>
        <v>0</v>
      </c>
      <c r="AG113" s="177"/>
      <c r="AH113" s="82"/>
      <c r="AI113" s="88"/>
      <c r="AJ113" s="82"/>
      <c r="AK113" s="88"/>
      <c r="AL113" s="82"/>
      <c r="AM113" s="88"/>
      <c r="AN113" s="82"/>
      <c r="AO113" s="88"/>
      <c r="AP113" s="82"/>
      <c r="AQ113" s="88"/>
      <c r="AR113" s="82"/>
      <c r="AS113" s="88"/>
      <c r="AT113" s="82"/>
      <c r="AU113" s="88"/>
      <c r="AV113" s="82"/>
      <c r="AW113" s="89"/>
      <c r="AX113" s="97"/>
      <c r="AY113" s="92"/>
      <c r="AZ113" s="92"/>
      <c r="BA113" s="92"/>
      <c r="BB113" s="92"/>
      <c r="BC113" s="29"/>
      <c r="BD113" s="85"/>
      <c r="BE113" s="85"/>
      <c r="BF113" s="85"/>
      <c r="BG113" s="85"/>
      <c r="BH113" s="85">
        <f t="shared" si="5"/>
        <v>0</v>
      </c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</row>
    <row r="114" spans="1:70" ht="13.5" hidden="1" customHeight="1">
      <c r="A114" s="178"/>
      <c r="B114" s="177"/>
      <c r="C114" s="179"/>
      <c r="D114" s="180"/>
      <c r="E114" s="180"/>
      <c r="F114" s="180"/>
      <c r="G114" s="180"/>
      <c r="H114" s="180"/>
      <c r="I114" s="180"/>
      <c r="J114" s="180"/>
      <c r="K114" s="180"/>
      <c r="L114" s="180"/>
      <c r="M114" s="177"/>
      <c r="N114" s="176"/>
      <c r="O114" s="177"/>
      <c r="P114" s="176"/>
      <c r="Q114" s="177"/>
      <c r="R114" s="176"/>
      <c r="S114" s="177"/>
      <c r="T114" s="178">
        <f t="shared" si="17"/>
        <v>0</v>
      </c>
      <c r="U114" s="177"/>
      <c r="V114" s="176"/>
      <c r="W114" s="177"/>
      <c r="X114" s="176">
        <f t="shared" si="11"/>
        <v>0</v>
      </c>
      <c r="Y114" s="177"/>
      <c r="Z114" s="178"/>
      <c r="AA114" s="177"/>
      <c r="AB114" s="176"/>
      <c r="AC114" s="177"/>
      <c r="AD114" s="176"/>
      <c r="AE114" s="177"/>
      <c r="AF114" s="176">
        <f t="shared" si="12"/>
        <v>0</v>
      </c>
      <c r="AG114" s="177"/>
      <c r="AH114" s="82"/>
      <c r="AI114" s="88"/>
      <c r="AJ114" s="82"/>
      <c r="AK114" s="88"/>
      <c r="AL114" s="82"/>
      <c r="AM114" s="88"/>
      <c r="AN114" s="82"/>
      <c r="AO114" s="88"/>
      <c r="AP114" s="82"/>
      <c r="AQ114" s="88"/>
      <c r="AR114" s="82"/>
      <c r="AS114" s="88"/>
      <c r="AT114" s="82"/>
      <c r="AU114" s="88"/>
      <c r="AV114" s="82"/>
      <c r="AW114" s="89"/>
      <c r="AX114" s="97"/>
      <c r="AY114" s="92"/>
      <c r="AZ114" s="92"/>
      <c r="BA114" s="92"/>
      <c r="BB114" s="92"/>
      <c r="BC114" s="29"/>
      <c r="BD114" s="85"/>
      <c r="BE114" s="85"/>
      <c r="BF114" s="85"/>
      <c r="BG114" s="85"/>
      <c r="BH114" s="85">
        <f t="shared" si="5"/>
        <v>0</v>
      </c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</row>
    <row r="115" spans="1:70" ht="13.5" hidden="1" customHeight="1">
      <c r="A115" s="178"/>
      <c r="B115" s="177"/>
      <c r="C115" s="179"/>
      <c r="D115" s="180"/>
      <c r="E115" s="180"/>
      <c r="F115" s="180"/>
      <c r="G115" s="180"/>
      <c r="H115" s="180"/>
      <c r="I115" s="180"/>
      <c r="J115" s="180"/>
      <c r="K115" s="180"/>
      <c r="L115" s="180"/>
      <c r="M115" s="177"/>
      <c r="N115" s="176"/>
      <c r="O115" s="177"/>
      <c r="P115" s="176"/>
      <c r="Q115" s="177"/>
      <c r="R115" s="176"/>
      <c r="S115" s="177"/>
      <c r="T115" s="178">
        <f t="shared" si="17"/>
        <v>0</v>
      </c>
      <c r="U115" s="177"/>
      <c r="V115" s="176"/>
      <c r="W115" s="177"/>
      <c r="X115" s="176">
        <f t="shared" si="11"/>
        <v>0</v>
      </c>
      <c r="Y115" s="177"/>
      <c r="Z115" s="178"/>
      <c r="AA115" s="177"/>
      <c r="AB115" s="176"/>
      <c r="AC115" s="177"/>
      <c r="AD115" s="176"/>
      <c r="AE115" s="177"/>
      <c r="AF115" s="176">
        <f t="shared" si="12"/>
        <v>0</v>
      </c>
      <c r="AG115" s="177"/>
      <c r="AH115" s="82"/>
      <c r="AI115" s="88"/>
      <c r="AJ115" s="82"/>
      <c r="AK115" s="88"/>
      <c r="AL115" s="82"/>
      <c r="AM115" s="88"/>
      <c r="AN115" s="82"/>
      <c r="AO115" s="88"/>
      <c r="AP115" s="82"/>
      <c r="AQ115" s="88"/>
      <c r="AR115" s="82"/>
      <c r="AS115" s="88"/>
      <c r="AT115" s="82"/>
      <c r="AU115" s="88"/>
      <c r="AV115" s="82"/>
      <c r="AW115" s="89"/>
      <c r="AX115" s="97"/>
      <c r="AY115" s="92"/>
      <c r="AZ115" s="92"/>
      <c r="BA115" s="92"/>
      <c r="BB115" s="92"/>
      <c r="BC115" s="29"/>
      <c r="BD115" s="85"/>
      <c r="BE115" s="85"/>
      <c r="BF115" s="85"/>
      <c r="BG115" s="85"/>
      <c r="BH115" s="85">
        <f t="shared" si="5"/>
        <v>0</v>
      </c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</row>
    <row r="116" spans="1:70" ht="30" customHeight="1">
      <c r="A116" s="178" t="s">
        <v>157</v>
      </c>
      <c r="B116" s="177"/>
      <c r="C116" s="215" t="s">
        <v>158</v>
      </c>
      <c r="D116" s="216"/>
      <c r="E116" s="216"/>
      <c r="F116" s="216"/>
      <c r="G116" s="216"/>
      <c r="H116" s="216"/>
      <c r="I116" s="216"/>
      <c r="J116" s="216"/>
      <c r="K116" s="216"/>
      <c r="L116" s="216"/>
      <c r="M116" s="182"/>
      <c r="N116" s="181"/>
      <c r="O116" s="182"/>
      <c r="P116" s="181">
        <v>2.4</v>
      </c>
      <c r="Q116" s="182"/>
      <c r="R116" s="181"/>
      <c r="S116" s="182"/>
      <c r="T116" s="183">
        <v>34.5</v>
      </c>
      <c r="U116" s="182"/>
      <c r="V116" s="181">
        <f t="shared" ref="V116:V118" si="18">T116*30</f>
        <v>1035</v>
      </c>
      <c r="W116" s="182"/>
      <c r="X116" s="181">
        <f t="shared" si="11"/>
        <v>0</v>
      </c>
      <c r="Y116" s="182"/>
      <c r="Z116" s="183"/>
      <c r="AA116" s="182"/>
      <c r="AB116" s="181"/>
      <c r="AC116" s="182"/>
      <c r="AD116" s="181"/>
      <c r="AE116" s="182"/>
      <c r="AF116" s="181">
        <f t="shared" si="12"/>
        <v>1035</v>
      </c>
      <c r="AG116" s="182"/>
      <c r="AH116" s="178"/>
      <c r="AI116" s="177"/>
      <c r="AJ116" s="178">
        <v>360</v>
      </c>
      <c r="AK116" s="177"/>
      <c r="AL116" s="178"/>
      <c r="AM116" s="177"/>
      <c r="AN116" s="178">
        <v>675</v>
      </c>
      <c r="AO116" s="177"/>
      <c r="AP116" s="82"/>
      <c r="AQ116" s="88"/>
      <c r="AR116" s="82"/>
      <c r="AS116" s="88"/>
      <c r="AT116" s="178"/>
      <c r="AU116" s="177"/>
      <c r="AV116" s="82"/>
      <c r="AW116" s="89"/>
      <c r="AX116" s="91"/>
      <c r="AY116" s="93">
        <v>12</v>
      </c>
      <c r="AZ116" s="93"/>
      <c r="BA116" s="94">
        <v>22.5</v>
      </c>
      <c r="BB116" s="92">
        <f t="shared" ref="BB116:BB118" si="19">SUM(AX116:BA116)</f>
        <v>34.5</v>
      </c>
      <c r="BC116" s="29"/>
      <c r="BD116" s="85"/>
      <c r="BE116" s="85"/>
      <c r="BF116" s="85"/>
      <c r="BG116" s="85"/>
      <c r="BH116" s="85">
        <f t="shared" si="5"/>
        <v>0</v>
      </c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</row>
    <row r="117" spans="1:70" ht="30" customHeight="1">
      <c r="A117" s="178" t="s">
        <v>159</v>
      </c>
      <c r="B117" s="177"/>
      <c r="C117" s="179" t="s">
        <v>160</v>
      </c>
      <c r="D117" s="180"/>
      <c r="E117" s="180"/>
      <c r="F117" s="180"/>
      <c r="G117" s="180"/>
      <c r="H117" s="180"/>
      <c r="I117" s="180"/>
      <c r="J117" s="180"/>
      <c r="K117" s="180"/>
      <c r="L117" s="180"/>
      <c r="M117" s="177"/>
      <c r="N117" s="176"/>
      <c r="O117" s="177"/>
      <c r="P117" s="176">
        <v>1.3</v>
      </c>
      <c r="Q117" s="177"/>
      <c r="R117" s="176"/>
      <c r="S117" s="177"/>
      <c r="T117" s="178">
        <v>6</v>
      </c>
      <c r="U117" s="177"/>
      <c r="V117" s="176">
        <f t="shared" si="18"/>
        <v>180</v>
      </c>
      <c r="W117" s="177"/>
      <c r="X117" s="176">
        <f t="shared" si="11"/>
        <v>0</v>
      </c>
      <c r="Y117" s="177"/>
      <c r="Z117" s="178"/>
      <c r="AA117" s="177"/>
      <c r="AB117" s="176"/>
      <c r="AC117" s="177"/>
      <c r="AD117" s="176"/>
      <c r="AE117" s="177"/>
      <c r="AF117" s="176">
        <f t="shared" si="12"/>
        <v>180</v>
      </c>
      <c r="AG117" s="177"/>
      <c r="AH117" s="178">
        <v>90</v>
      </c>
      <c r="AI117" s="177"/>
      <c r="AJ117" s="178"/>
      <c r="AK117" s="177"/>
      <c r="AL117" s="178">
        <v>90</v>
      </c>
      <c r="AM117" s="177"/>
      <c r="AN117" s="178"/>
      <c r="AO117" s="177"/>
      <c r="AP117" s="82"/>
      <c r="AQ117" s="88"/>
      <c r="AR117" s="82"/>
      <c r="AS117" s="88"/>
      <c r="AT117" s="178"/>
      <c r="AU117" s="177"/>
      <c r="AV117" s="82"/>
      <c r="AW117" s="89"/>
      <c r="AX117" s="91">
        <v>3</v>
      </c>
      <c r="AY117" s="93"/>
      <c r="AZ117" s="93">
        <v>3</v>
      </c>
      <c r="BA117" s="93"/>
      <c r="BB117" s="92">
        <f t="shared" si="19"/>
        <v>6</v>
      </c>
      <c r="BC117" s="29"/>
      <c r="BD117" s="85"/>
      <c r="BE117" s="85"/>
      <c r="BF117" s="85"/>
      <c r="BG117" s="85"/>
      <c r="BH117" s="85">
        <f t="shared" si="5"/>
        <v>0</v>
      </c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</row>
    <row r="118" spans="1:70" ht="30" customHeight="1">
      <c r="A118" s="178" t="s">
        <v>161</v>
      </c>
      <c r="B118" s="177"/>
      <c r="C118" s="179" t="s">
        <v>162</v>
      </c>
      <c r="D118" s="180"/>
      <c r="E118" s="180"/>
      <c r="F118" s="180"/>
      <c r="G118" s="180"/>
      <c r="H118" s="180"/>
      <c r="I118" s="180"/>
      <c r="J118" s="180"/>
      <c r="K118" s="180"/>
      <c r="L118" s="180"/>
      <c r="M118" s="177"/>
      <c r="N118" s="176"/>
      <c r="O118" s="177"/>
      <c r="P118" s="176"/>
      <c r="Q118" s="177"/>
      <c r="R118" s="176"/>
      <c r="S118" s="177"/>
      <c r="T118" s="178">
        <v>7.5</v>
      </c>
      <c r="U118" s="177"/>
      <c r="V118" s="176">
        <f t="shared" si="18"/>
        <v>225</v>
      </c>
      <c r="W118" s="177"/>
      <c r="X118" s="176">
        <f t="shared" si="11"/>
        <v>0</v>
      </c>
      <c r="Y118" s="177"/>
      <c r="Z118" s="178"/>
      <c r="AA118" s="177"/>
      <c r="AB118" s="176"/>
      <c r="AC118" s="177"/>
      <c r="AD118" s="176"/>
      <c r="AE118" s="177"/>
      <c r="AF118" s="176">
        <f t="shared" si="12"/>
        <v>225</v>
      </c>
      <c r="AG118" s="177"/>
      <c r="AH118" s="178"/>
      <c r="AI118" s="177"/>
      <c r="AJ118" s="178"/>
      <c r="AK118" s="177"/>
      <c r="AL118" s="178"/>
      <c r="AM118" s="177"/>
      <c r="AN118" s="178">
        <v>225</v>
      </c>
      <c r="AO118" s="177"/>
      <c r="AP118" s="82"/>
      <c r="AQ118" s="88"/>
      <c r="AR118" s="82"/>
      <c r="AS118" s="88"/>
      <c r="AT118" s="178" t="s">
        <v>89</v>
      </c>
      <c r="AU118" s="177"/>
      <c r="AV118" s="82"/>
      <c r="AW118" s="89"/>
      <c r="AX118" s="91"/>
      <c r="AY118" s="92"/>
      <c r="AZ118" s="92"/>
      <c r="BA118" s="93">
        <v>7.5</v>
      </c>
      <c r="BB118" s="92">
        <f t="shared" si="19"/>
        <v>7.5</v>
      </c>
      <c r="BC118" s="29"/>
      <c r="BD118" s="85"/>
      <c r="BE118" s="85"/>
      <c r="BF118" s="85"/>
      <c r="BG118" s="85"/>
      <c r="BH118" s="85">
        <f t="shared" si="5"/>
        <v>0</v>
      </c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</row>
    <row r="119" spans="1:70" ht="18" customHeight="1">
      <c r="A119" s="185"/>
      <c r="B119" s="177"/>
      <c r="C119" s="217" t="s">
        <v>103</v>
      </c>
      <c r="D119" s="180"/>
      <c r="E119" s="180"/>
      <c r="F119" s="180"/>
      <c r="G119" s="180"/>
      <c r="H119" s="180"/>
      <c r="I119" s="180"/>
      <c r="J119" s="180"/>
      <c r="K119" s="180"/>
      <c r="L119" s="180"/>
      <c r="M119" s="177"/>
      <c r="N119" s="186"/>
      <c r="O119" s="177"/>
      <c r="P119" s="186"/>
      <c r="Q119" s="177"/>
      <c r="R119" s="186"/>
      <c r="S119" s="177"/>
      <c r="T119" s="185">
        <f>SUM(T88:U118)</f>
        <v>102</v>
      </c>
      <c r="U119" s="177"/>
      <c r="V119" s="185">
        <f>SUM(V88:W118)</f>
        <v>3060</v>
      </c>
      <c r="W119" s="177"/>
      <c r="X119" s="185">
        <f>SUM(X88:Y118)</f>
        <v>620</v>
      </c>
      <c r="Y119" s="177"/>
      <c r="Z119" s="185">
        <f>SUM(Z88:AA118)</f>
        <v>306</v>
      </c>
      <c r="AA119" s="177"/>
      <c r="AB119" s="185">
        <f>SUM(AB88:AC118)</f>
        <v>0</v>
      </c>
      <c r="AC119" s="177"/>
      <c r="AD119" s="185">
        <f>SUM(AD88:AE118)</f>
        <v>314</v>
      </c>
      <c r="AE119" s="177"/>
      <c r="AF119" s="185">
        <f>SUM(AF89:AG118)</f>
        <v>2380</v>
      </c>
      <c r="AG119" s="177"/>
      <c r="AH119" s="184">
        <f>SUM(AH88:AI115)</f>
        <v>17.142857142857142</v>
      </c>
      <c r="AI119" s="177"/>
      <c r="AJ119" s="184">
        <f>SUM(AJ88:AK115)</f>
        <v>13.666666666666666</v>
      </c>
      <c r="AK119" s="177"/>
      <c r="AL119" s="184">
        <f>SUM(AL88:AM115)</f>
        <v>15.428571428571427</v>
      </c>
      <c r="AM119" s="177"/>
      <c r="AN119" s="185">
        <f>SUM(AN89:AO115)</f>
        <v>0</v>
      </c>
      <c r="AO119" s="177"/>
      <c r="AP119" s="185">
        <f>SUM(AP89:AQ115)</f>
        <v>0</v>
      </c>
      <c r="AQ119" s="177"/>
      <c r="AR119" s="185">
        <f>SUM(AR89:AS115)</f>
        <v>0</v>
      </c>
      <c r="AS119" s="177"/>
      <c r="AT119" s="185">
        <f>SUM(AT89:AU115)</f>
        <v>0</v>
      </c>
      <c r="AU119" s="177"/>
      <c r="AV119" s="185">
        <f>SUM(AV89:AW115)</f>
        <v>0</v>
      </c>
      <c r="AW119" s="180"/>
      <c r="AX119" s="83"/>
      <c r="AY119" s="84"/>
      <c r="AZ119" s="84"/>
      <c r="BA119" s="84"/>
      <c r="BB119" s="84"/>
      <c r="BC119" s="90"/>
      <c r="BD119" s="84"/>
      <c r="BE119" s="84"/>
      <c r="BF119" s="84"/>
      <c r="BG119" s="84"/>
      <c r="BH119" s="85">
        <f t="shared" si="5"/>
        <v>0</v>
      </c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</row>
    <row r="120" spans="1:70" ht="17.25" customHeight="1">
      <c r="A120" s="185"/>
      <c r="B120" s="177"/>
      <c r="C120" s="186" t="s">
        <v>163</v>
      </c>
      <c r="D120" s="180"/>
      <c r="E120" s="180"/>
      <c r="F120" s="180"/>
      <c r="G120" s="180"/>
      <c r="H120" s="180"/>
      <c r="I120" s="180"/>
      <c r="J120" s="180"/>
      <c r="K120" s="180"/>
      <c r="L120" s="180"/>
      <c r="M120" s="177"/>
      <c r="N120" s="186"/>
      <c r="O120" s="177"/>
      <c r="P120" s="186"/>
      <c r="Q120" s="177"/>
      <c r="R120" s="186"/>
      <c r="S120" s="177"/>
      <c r="T120" s="185">
        <f>SUM(T62,T119)</f>
        <v>108</v>
      </c>
      <c r="U120" s="177"/>
      <c r="V120" s="185">
        <f>SUM(V62,V119)</f>
        <v>3240</v>
      </c>
      <c r="W120" s="177"/>
      <c r="X120" s="185">
        <f>SUM(X62,X119)</f>
        <v>680</v>
      </c>
      <c r="Y120" s="177"/>
      <c r="Z120" s="185">
        <f>SUM(Z62,Z119)</f>
        <v>322</v>
      </c>
      <c r="AA120" s="177"/>
      <c r="AB120" s="185">
        <f>SUM(AB62,AB119)</f>
        <v>0</v>
      </c>
      <c r="AC120" s="177"/>
      <c r="AD120" s="185">
        <f>SUM(AD62,AD119)</f>
        <v>358</v>
      </c>
      <c r="AE120" s="177"/>
      <c r="AF120" s="185">
        <f>SUM(AF62,AF119)</f>
        <v>2500</v>
      </c>
      <c r="AG120" s="177"/>
      <c r="AH120" s="184">
        <f>SUM(AH62,AH119)</f>
        <v>21.428571428571427</v>
      </c>
      <c r="AI120" s="177"/>
      <c r="AJ120" s="184">
        <f>SUM(AJ62,AJ119)</f>
        <v>13.666666666666666</v>
      </c>
      <c r="AK120" s="177"/>
      <c r="AL120" s="184">
        <f>SUM(AL62,AL119)</f>
        <v>15.428571428571427</v>
      </c>
      <c r="AM120" s="177"/>
      <c r="AN120" s="185">
        <f>SUM(AN62,AN119)</f>
        <v>0</v>
      </c>
      <c r="AO120" s="177"/>
      <c r="AP120" s="185">
        <f>SUM(AP62,AP119)</f>
        <v>0</v>
      </c>
      <c r="AQ120" s="177"/>
      <c r="AR120" s="185">
        <f>SUM(AR62,AR119)</f>
        <v>0</v>
      </c>
      <c r="AS120" s="177"/>
      <c r="AT120" s="185">
        <f>SUM(AT62,AT119)</f>
        <v>0</v>
      </c>
      <c r="AU120" s="177"/>
      <c r="AV120" s="185">
        <f>SUM(AV62,AV119)</f>
        <v>0</v>
      </c>
      <c r="AW120" s="180"/>
      <c r="AX120" s="83"/>
      <c r="AY120" s="84"/>
      <c r="AZ120" s="84"/>
      <c r="BA120" s="84"/>
      <c r="BB120" s="84"/>
      <c r="BC120" s="90"/>
      <c r="BD120" s="84"/>
      <c r="BE120" s="84"/>
      <c r="BF120" s="84"/>
      <c r="BG120" s="84"/>
      <c r="BH120" s="85">
        <f t="shared" si="5"/>
        <v>0</v>
      </c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</row>
    <row r="121" spans="1:70" ht="17.25" customHeight="1">
      <c r="A121" s="185"/>
      <c r="B121" s="177"/>
      <c r="C121" s="188" t="s">
        <v>163</v>
      </c>
      <c r="D121" s="180"/>
      <c r="E121" s="180"/>
      <c r="F121" s="180"/>
      <c r="G121" s="180"/>
      <c r="H121" s="180"/>
      <c r="I121" s="180"/>
      <c r="J121" s="180"/>
      <c r="K121" s="180"/>
      <c r="L121" s="180"/>
      <c r="M121" s="177"/>
      <c r="N121" s="186"/>
      <c r="O121" s="177"/>
      <c r="P121" s="186"/>
      <c r="Q121" s="177"/>
      <c r="R121" s="186"/>
      <c r="S121" s="177"/>
      <c r="T121" s="187"/>
      <c r="U121" s="177"/>
      <c r="V121" s="187"/>
      <c r="W121" s="177"/>
      <c r="X121" s="187"/>
      <c r="Y121" s="177"/>
      <c r="Z121" s="187"/>
      <c r="AA121" s="177"/>
      <c r="AB121" s="187"/>
      <c r="AC121" s="177"/>
      <c r="AD121" s="187"/>
      <c r="AE121" s="177"/>
      <c r="AF121" s="187"/>
      <c r="AG121" s="177"/>
      <c r="AH121" s="187"/>
      <c r="AI121" s="177"/>
      <c r="AJ121" s="187"/>
      <c r="AK121" s="177"/>
      <c r="AL121" s="187"/>
      <c r="AM121" s="177"/>
      <c r="AN121" s="187"/>
      <c r="AO121" s="177"/>
      <c r="AP121" s="187"/>
      <c r="AQ121" s="177"/>
      <c r="AR121" s="187"/>
      <c r="AS121" s="177"/>
      <c r="AT121" s="187"/>
      <c r="AU121" s="177"/>
      <c r="AV121" s="187"/>
      <c r="AW121" s="180"/>
      <c r="AX121" s="83"/>
      <c r="AY121" s="84"/>
      <c r="AZ121" s="84"/>
      <c r="BA121" s="84"/>
      <c r="BB121" s="84"/>
      <c r="BC121" s="90"/>
      <c r="BD121" s="84"/>
      <c r="BE121" s="84"/>
      <c r="BF121" s="84"/>
      <c r="BG121" s="84"/>
      <c r="BH121" s="85">
        <f t="shared" si="5"/>
        <v>0</v>
      </c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</row>
    <row r="122" spans="1:70" ht="17.25" customHeight="1">
      <c r="A122" s="218" t="s">
        <v>164</v>
      </c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86"/>
      <c r="AY122" s="85"/>
      <c r="AZ122" s="85"/>
      <c r="BA122" s="85"/>
      <c r="BB122" s="85"/>
      <c r="BC122" s="29"/>
      <c r="BD122" s="85"/>
      <c r="BE122" s="85"/>
      <c r="BF122" s="85"/>
      <c r="BG122" s="85"/>
      <c r="BH122" s="85">
        <f t="shared" si="5"/>
        <v>0</v>
      </c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</row>
    <row r="123" spans="1:70" ht="18" customHeight="1">
      <c r="A123" s="218" t="s">
        <v>98</v>
      </c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86"/>
      <c r="AY123" s="85"/>
      <c r="AZ123" s="85"/>
      <c r="BA123" s="85"/>
      <c r="BB123" s="85"/>
      <c r="BC123" s="29"/>
      <c r="BD123" s="85"/>
      <c r="BE123" s="85"/>
      <c r="BF123" s="85"/>
      <c r="BG123" s="85"/>
      <c r="BH123" s="85">
        <f t="shared" si="5"/>
        <v>0</v>
      </c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</row>
    <row r="124" spans="1:70" ht="21.75" customHeight="1">
      <c r="A124" s="191" t="s">
        <v>165</v>
      </c>
      <c r="B124" s="177"/>
      <c r="C124" s="219" t="s">
        <v>166</v>
      </c>
      <c r="D124" s="180"/>
      <c r="E124" s="180"/>
      <c r="F124" s="180"/>
      <c r="G124" s="180"/>
      <c r="H124" s="180"/>
      <c r="I124" s="180"/>
      <c r="J124" s="180"/>
      <c r="K124" s="180"/>
      <c r="L124" s="180"/>
      <c r="M124" s="177"/>
      <c r="N124" s="192"/>
      <c r="O124" s="177"/>
      <c r="P124" s="190">
        <v>2</v>
      </c>
      <c r="Q124" s="177"/>
      <c r="R124" s="192"/>
      <c r="S124" s="177"/>
      <c r="T124" s="189">
        <v>4</v>
      </c>
      <c r="U124" s="177"/>
      <c r="V124" s="190">
        <f>T124*30</f>
        <v>120</v>
      </c>
      <c r="W124" s="177"/>
      <c r="X124" s="190">
        <f>SUM(Z124:AE124)</f>
        <v>40</v>
      </c>
      <c r="Y124" s="177"/>
      <c r="Z124" s="191">
        <v>20</v>
      </c>
      <c r="AA124" s="177"/>
      <c r="AB124" s="192"/>
      <c r="AC124" s="177"/>
      <c r="AD124" s="190">
        <v>20</v>
      </c>
      <c r="AE124" s="177"/>
      <c r="AF124" s="190">
        <f>V124-X124</f>
        <v>80</v>
      </c>
      <c r="AG124" s="177"/>
      <c r="AH124" s="99"/>
      <c r="AI124" s="100"/>
      <c r="AJ124" s="101">
        <f>X124/AJ56</f>
        <v>3.3333333333333335</v>
      </c>
      <c r="AK124" s="100"/>
      <c r="AL124" s="99"/>
      <c r="AM124" s="100"/>
      <c r="AN124" s="98"/>
      <c r="AO124" s="102"/>
      <c r="AP124" s="98"/>
      <c r="AQ124" s="102"/>
      <c r="AR124" s="98"/>
      <c r="AS124" s="102"/>
      <c r="AT124" s="98"/>
      <c r="AU124" s="102"/>
      <c r="AV124" s="98"/>
      <c r="AW124" s="103"/>
      <c r="AX124" s="104"/>
      <c r="AY124" s="105">
        <v>4</v>
      </c>
      <c r="AZ124" s="106"/>
      <c r="BA124" s="98"/>
      <c r="BB124" s="107">
        <f>SUM(AX124:BA124)</f>
        <v>4</v>
      </c>
      <c r="BC124" s="10"/>
      <c r="BD124" s="106"/>
      <c r="BE124" s="108">
        <f>X124</f>
        <v>40</v>
      </c>
      <c r="BF124" s="108"/>
      <c r="BG124" s="108"/>
      <c r="BH124" s="85">
        <f t="shared" si="5"/>
        <v>40</v>
      </c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</row>
    <row r="125" spans="1:70" ht="26.25" customHeight="1">
      <c r="A125" s="218" t="s">
        <v>121</v>
      </c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  <c r="AH125" s="180"/>
      <c r="AI125" s="180"/>
      <c r="AJ125" s="180"/>
      <c r="AK125" s="180"/>
      <c r="AL125" s="180"/>
      <c r="AM125" s="180"/>
      <c r="AN125" s="180"/>
      <c r="AO125" s="180"/>
      <c r="AP125" s="180"/>
      <c r="AQ125" s="180"/>
      <c r="AR125" s="180"/>
      <c r="AS125" s="180"/>
      <c r="AT125" s="180"/>
      <c r="AU125" s="180"/>
      <c r="AV125" s="180"/>
      <c r="AW125" s="180"/>
      <c r="AX125" s="86"/>
      <c r="AY125" s="84"/>
      <c r="AZ125" s="85"/>
      <c r="BA125" s="85"/>
      <c r="BB125" s="85"/>
      <c r="BC125" s="29"/>
      <c r="BD125" s="85"/>
      <c r="BE125" s="85"/>
      <c r="BF125" s="85"/>
      <c r="BG125" s="85"/>
      <c r="BH125" s="85">
        <f t="shared" si="5"/>
        <v>0</v>
      </c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</row>
    <row r="126" spans="1:70" ht="21.75" customHeight="1">
      <c r="A126" s="178" t="s">
        <v>167</v>
      </c>
      <c r="B126" s="177"/>
      <c r="C126" s="179" t="s">
        <v>168</v>
      </c>
      <c r="D126" s="180"/>
      <c r="E126" s="180"/>
      <c r="F126" s="180"/>
      <c r="G126" s="180"/>
      <c r="H126" s="180"/>
      <c r="I126" s="180"/>
      <c r="J126" s="180"/>
      <c r="K126" s="180"/>
      <c r="L126" s="180"/>
      <c r="M126" s="177"/>
      <c r="N126" s="192"/>
      <c r="O126" s="177"/>
      <c r="P126" s="190">
        <v>3</v>
      </c>
      <c r="Q126" s="177"/>
      <c r="R126" s="192"/>
      <c r="S126" s="177"/>
      <c r="T126" s="189">
        <v>4</v>
      </c>
      <c r="U126" s="177"/>
      <c r="V126" s="190">
        <f t="shared" ref="V126:V129" si="20">T126*30</f>
        <v>120</v>
      </c>
      <c r="W126" s="177"/>
      <c r="X126" s="190">
        <f t="shared" ref="X126:X129" si="21">SUM(Z126:AE126)</f>
        <v>40</v>
      </c>
      <c r="Y126" s="177"/>
      <c r="Z126" s="191">
        <v>20</v>
      </c>
      <c r="AA126" s="177"/>
      <c r="AB126" s="192"/>
      <c r="AC126" s="177"/>
      <c r="AD126" s="190">
        <v>20</v>
      </c>
      <c r="AE126" s="177"/>
      <c r="AF126" s="190">
        <f t="shared" ref="AF126:AF129" si="22">V126-X126</f>
        <v>80</v>
      </c>
      <c r="AG126" s="177"/>
      <c r="AH126" s="99"/>
      <c r="AI126" s="100"/>
      <c r="AJ126" s="99"/>
      <c r="AK126" s="100"/>
      <c r="AL126" s="193">
        <f>X126/AL56</f>
        <v>2.8571428571428572</v>
      </c>
      <c r="AM126" s="177"/>
      <c r="AN126" s="98"/>
      <c r="AO126" s="102"/>
      <c r="AP126" s="98"/>
      <c r="AQ126" s="102"/>
      <c r="AR126" s="98"/>
      <c r="AS126" s="102"/>
      <c r="AT126" s="98"/>
      <c r="AU126" s="102"/>
      <c r="AV126" s="98"/>
      <c r="AW126" s="103"/>
      <c r="AX126" s="104"/>
      <c r="AY126" s="106"/>
      <c r="AZ126" s="105">
        <v>4</v>
      </c>
      <c r="BA126" s="98"/>
      <c r="BB126" s="107">
        <f t="shared" ref="BB126:BB127" si="23">SUM(AX126:BA126)</f>
        <v>4</v>
      </c>
      <c r="BC126" s="29"/>
      <c r="BD126" s="85"/>
      <c r="BE126" s="85"/>
      <c r="BF126" s="85">
        <f t="shared" ref="BF126:BF127" si="24">X126</f>
        <v>40</v>
      </c>
      <c r="BG126" s="85"/>
      <c r="BH126" s="85">
        <f t="shared" si="5"/>
        <v>40</v>
      </c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</row>
    <row r="127" spans="1:70" ht="21.75" customHeight="1">
      <c r="A127" s="178" t="s">
        <v>169</v>
      </c>
      <c r="B127" s="177"/>
      <c r="C127" s="179" t="s">
        <v>170</v>
      </c>
      <c r="D127" s="180"/>
      <c r="E127" s="180"/>
      <c r="F127" s="180"/>
      <c r="G127" s="180"/>
      <c r="H127" s="180"/>
      <c r="I127" s="180"/>
      <c r="J127" s="180"/>
      <c r="K127" s="180"/>
      <c r="L127" s="180"/>
      <c r="M127" s="177"/>
      <c r="N127" s="192"/>
      <c r="O127" s="177"/>
      <c r="P127" s="190">
        <v>3</v>
      </c>
      <c r="Q127" s="177"/>
      <c r="R127" s="192"/>
      <c r="S127" s="177"/>
      <c r="T127" s="189">
        <v>4</v>
      </c>
      <c r="U127" s="177"/>
      <c r="V127" s="190">
        <f t="shared" si="20"/>
        <v>120</v>
      </c>
      <c r="W127" s="177"/>
      <c r="X127" s="190">
        <f t="shared" si="21"/>
        <v>40</v>
      </c>
      <c r="Y127" s="177"/>
      <c r="Z127" s="191">
        <v>20</v>
      </c>
      <c r="AA127" s="177"/>
      <c r="AB127" s="192"/>
      <c r="AC127" s="177"/>
      <c r="AD127" s="190">
        <v>20</v>
      </c>
      <c r="AE127" s="177"/>
      <c r="AF127" s="190">
        <f t="shared" si="22"/>
        <v>80</v>
      </c>
      <c r="AG127" s="177"/>
      <c r="AH127" s="99"/>
      <c r="AI127" s="100"/>
      <c r="AJ127" s="99"/>
      <c r="AK127" s="100"/>
      <c r="AL127" s="193">
        <f>X127/AL56</f>
        <v>2.8571428571428572</v>
      </c>
      <c r="AM127" s="177"/>
      <c r="AN127" s="98"/>
      <c r="AO127" s="102"/>
      <c r="AP127" s="98"/>
      <c r="AQ127" s="102"/>
      <c r="AR127" s="98"/>
      <c r="AS127" s="102"/>
      <c r="AT127" s="98"/>
      <c r="AU127" s="102"/>
      <c r="AV127" s="98"/>
      <c r="AW127" s="103"/>
      <c r="AX127" s="104"/>
      <c r="AY127" s="48"/>
      <c r="AZ127" s="109">
        <v>4</v>
      </c>
      <c r="BA127" s="53"/>
      <c r="BB127" s="107">
        <f t="shared" si="23"/>
        <v>4</v>
      </c>
      <c r="BC127" s="29"/>
      <c r="BD127" s="85"/>
      <c r="BE127" s="85"/>
      <c r="BF127" s="85">
        <f t="shared" si="24"/>
        <v>40</v>
      </c>
      <c r="BG127" s="85"/>
      <c r="BH127" s="85">
        <f t="shared" si="5"/>
        <v>40</v>
      </c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</row>
    <row r="128" spans="1:70" ht="18.75" hidden="1" customHeight="1">
      <c r="A128" s="178" t="s">
        <v>171</v>
      </c>
      <c r="B128" s="177"/>
      <c r="C128" s="179"/>
      <c r="D128" s="180"/>
      <c r="E128" s="180"/>
      <c r="F128" s="180"/>
      <c r="G128" s="180"/>
      <c r="H128" s="180"/>
      <c r="I128" s="180"/>
      <c r="J128" s="180"/>
      <c r="K128" s="180"/>
      <c r="L128" s="180"/>
      <c r="M128" s="177"/>
      <c r="N128" s="176"/>
      <c r="O128" s="177"/>
      <c r="P128" s="176"/>
      <c r="Q128" s="177"/>
      <c r="R128" s="176"/>
      <c r="S128" s="177"/>
      <c r="T128" s="178"/>
      <c r="U128" s="177"/>
      <c r="V128" s="176">
        <f t="shared" si="20"/>
        <v>0</v>
      </c>
      <c r="W128" s="177"/>
      <c r="X128" s="176">
        <f t="shared" si="21"/>
        <v>0</v>
      </c>
      <c r="Y128" s="177"/>
      <c r="Z128" s="178"/>
      <c r="AA128" s="177"/>
      <c r="AB128" s="176"/>
      <c r="AC128" s="177"/>
      <c r="AD128" s="176"/>
      <c r="AE128" s="177"/>
      <c r="AF128" s="176">
        <f t="shared" si="22"/>
        <v>0</v>
      </c>
      <c r="AG128" s="177"/>
      <c r="AH128" s="87"/>
      <c r="AI128" s="95"/>
      <c r="AJ128" s="87"/>
      <c r="AK128" s="95"/>
      <c r="AL128" s="87"/>
      <c r="AM128" s="95"/>
      <c r="AN128" s="82"/>
      <c r="AO128" s="88"/>
      <c r="AP128" s="82"/>
      <c r="AQ128" s="88"/>
      <c r="AR128" s="82"/>
      <c r="AS128" s="88"/>
      <c r="AT128" s="82"/>
      <c r="AU128" s="88"/>
      <c r="AV128" s="82"/>
      <c r="AW128" s="89"/>
      <c r="AX128" s="86"/>
      <c r="AY128" s="85"/>
      <c r="AZ128" s="85"/>
      <c r="BA128" s="85"/>
      <c r="BB128" s="85"/>
      <c r="BC128" s="29"/>
      <c r="BD128" s="85"/>
      <c r="BE128" s="85"/>
      <c r="BF128" s="85"/>
      <c r="BG128" s="85"/>
      <c r="BH128" s="85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</row>
    <row r="129" spans="1:70" ht="18" hidden="1" customHeight="1">
      <c r="A129" s="178" t="s">
        <v>172</v>
      </c>
      <c r="B129" s="177"/>
      <c r="C129" s="179"/>
      <c r="D129" s="180"/>
      <c r="E129" s="180"/>
      <c r="F129" s="180"/>
      <c r="G129" s="180"/>
      <c r="H129" s="180"/>
      <c r="I129" s="180"/>
      <c r="J129" s="180"/>
      <c r="K129" s="180"/>
      <c r="L129" s="180"/>
      <c r="M129" s="177"/>
      <c r="N129" s="176"/>
      <c r="O129" s="177"/>
      <c r="P129" s="176"/>
      <c r="Q129" s="177"/>
      <c r="R129" s="176"/>
      <c r="S129" s="177"/>
      <c r="T129" s="178"/>
      <c r="U129" s="177"/>
      <c r="V129" s="176">
        <f t="shared" si="20"/>
        <v>0</v>
      </c>
      <c r="W129" s="177"/>
      <c r="X129" s="176">
        <f t="shared" si="21"/>
        <v>0</v>
      </c>
      <c r="Y129" s="177"/>
      <c r="Z129" s="178"/>
      <c r="AA129" s="177"/>
      <c r="AB129" s="176"/>
      <c r="AC129" s="177"/>
      <c r="AD129" s="176"/>
      <c r="AE129" s="177"/>
      <c r="AF129" s="176">
        <f t="shared" si="22"/>
        <v>0</v>
      </c>
      <c r="AG129" s="177"/>
      <c r="AH129" s="87"/>
      <c r="AI129" s="95"/>
      <c r="AJ129" s="87"/>
      <c r="AK129" s="95"/>
      <c r="AL129" s="87"/>
      <c r="AM129" s="95"/>
      <c r="AN129" s="82"/>
      <c r="AO129" s="88"/>
      <c r="AP129" s="82"/>
      <c r="AQ129" s="88"/>
      <c r="AR129" s="82"/>
      <c r="AS129" s="88"/>
      <c r="AT129" s="82"/>
      <c r="AU129" s="88"/>
      <c r="AV129" s="82"/>
      <c r="AW129" s="89"/>
      <c r="AX129" s="86"/>
      <c r="AY129" s="85"/>
      <c r="AZ129" s="85"/>
      <c r="BA129" s="85"/>
      <c r="BB129" s="85"/>
      <c r="BC129" s="29"/>
      <c r="BD129" s="85"/>
      <c r="BE129" s="85"/>
      <c r="BF129" s="85"/>
      <c r="BG129" s="85"/>
      <c r="BH129" s="85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</row>
    <row r="130" spans="1:70" ht="18" customHeight="1">
      <c r="A130" s="185"/>
      <c r="B130" s="177"/>
      <c r="C130" s="217" t="s">
        <v>103</v>
      </c>
      <c r="D130" s="180"/>
      <c r="E130" s="180"/>
      <c r="F130" s="180"/>
      <c r="G130" s="180"/>
      <c r="H130" s="180"/>
      <c r="I130" s="180"/>
      <c r="J130" s="180"/>
      <c r="K130" s="180"/>
      <c r="L130" s="180"/>
      <c r="M130" s="177"/>
      <c r="N130" s="186"/>
      <c r="O130" s="177"/>
      <c r="P130" s="186"/>
      <c r="Q130" s="177"/>
      <c r="R130" s="186"/>
      <c r="S130" s="177"/>
      <c r="T130" s="185">
        <f>SUM(T124:U127)</f>
        <v>12</v>
      </c>
      <c r="U130" s="177"/>
      <c r="V130" s="185">
        <f>SUM(V124:W127)</f>
        <v>360</v>
      </c>
      <c r="W130" s="177"/>
      <c r="X130" s="185">
        <f>SUM(X124:Y127)</f>
        <v>120</v>
      </c>
      <c r="Y130" s="177"/>
      <c r="Z130" s="185">
        <f>SUM(Z124:AA127)</f>
        <v>60</v>
      </c>
      <c r="AA130" s="177"/>
      <c r="AB130" s="185">
        <f>SUM(AB124:AC127)</f>
        <v>0</v>
      </c>
      <c r="AC130" s="177"/>
      <c r="AD130" s="185">
        <f>SUM(AD124:AE127)</f>
        <v>60</v>
      </c>
      <c r="AE130" s="177"/>
      <c r="AF130" s="185">
        <f>SUM(AF124:AG127)</f>
        <v>240</v>
      </c>
      <c r="AG130" s="177"/>
      <c r="AH130" s="184">
        <f>SUM(AH124:AI127)</f>
        <v>0</v>
      </c>
      <c r="AI130" s="177"/>
      <c r="AJ130" s="184">
        <f>SUM(AJ124:AK127)</f>
        <v>3.3333333333333335</v>
      </c>
      <c r="AK130" s="177"/>
      <c r="AL130" s="184">
        <f>SUM(AL124:AM127)</f>
        <v>5.7142857142857144</v>
      </c>
      <c r="AM130" s="177"/>
      <c r="AN130" s="185">
        <f>SUM(AN124:AO127)</f>
        <v>0</v>
      </c>
      <c r="AO130" s="177"/>
      <c r="AP130" s="185"/>
      <c r="AQ130" s="177"/>
      <c r="AR130" s="185"/>
      <c r="AS130" s="177"/>
      <c r="AT130" s="185"/>
      <c r="AU130" s="177"/>
      <c r="AV130" s="185"/>
      <c r="AW130" s="180"/>
      <c r="AX130" s="83"/>
      <c r="AY130" s="84"/>
      <c r="AZ130" s="84"/>
      <c r="BA130" s="84"/>
      <c r="BB130" s="84"/>
      <c r="BC130" s="90"/>
      <c r="BD130" s="84"/>
      <c r="BE130" s="84"/>
      <c r="BF130" s="84"/>
      <c r="BG130" s="84"/>
      <c r="BH130" s="84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</row>
    <row r="131" spans="1:70" ht="17.25" customHeight="1">
      <c r="A131" s="185"/>
      <c r="B131" s="177"/>
      <c r="C131" s="186" t="s">
        <v>163</v>
      </c>
      <c r="D131" s="180"/>
      <c r="E131" s="180"/>
      <c r="F131" s="180"/>
      <c r="G131" s="180"/>
      <c r="H131" s="180"/>
      <c r="I131" s="180"/>
      <c r="J131" s="180"/>
      <c r="K131" s="180"/>
      <c r="L131" s="180"/>
      <c r="M131" s="177"/>
      <c r="N131" s="186"/>
      <c r="O131" s="177"/>
      <c r="P131" s="186"/>
      <c r="Q131" s="177"/>
      <c r="R131" s="186"/>
      <c r="S131" s="177"/>
      <c r="T131" s="185">
        <f>SUM(T130+T120)</f>
        <v>120</v>
      </c>
      <c r="U131" s="177"/>
      <c r="V131" s="185">
        <f>SUM(V130+V120)</f>
        <v>3600</v>
      </c>
      <c r="W131" s="177"/>
      <c r="X131" s="185">
        <f>SUM(X130+X120)</f>
        <v>800</v>
      </c>
      <c r="Y131" s="177"/>
      <c r="Z131" s="185">
        <f>SUM(Z130+Z120)</f>
        <v>382</v>
      </c>
      <c r="AA131" s="177"/>
      <c r="AB131" s="185">
        <f>SUM(AB130+AB120)</f>
        <v>0</v>
      </c>
      <c r="AC131" s="177"/>
      <c r="AD131" s="185">
        <f>SUM(AD130+AD120)</f>
        <v>418</v>
      </c>
      <c r="AE131" s="177"/>
      <c r="AF131" s="185">
        <f>SUM(AF130)</f>
        <v>240</v>
      </c>
      <c r="AG131" s="177"/>
      <c r="AH131" s="184">
        <f>SUM(AH130+AH120)</f>
        <v>21.428571428571427</v>
      </c>
      <c r="AI131" s="177"/>
      <c r="AJ131" s="184">
        <f>SUM(AJ130+AJ120)</f>
        <v>17</v>
      </c>
      <c r="AK131" s="177"/>
      <c r="AL131" s="184">
        <f>SUM(AL130+AL120)</f>
        <v>21.142857142857142</v>
      </c>
      <c r="AM131" s="177"/>
      <c r="AN131" s="185">
        <f>SUM(AN130+AN120)</f>
        <v>0</v>
      </c>
      <c r="AO131" s="177"/>
      <c r="AP131" s="187"/>
      <c r="AQ131" s="177"/>
      <c r="AR131" s="185"/>
      <c r="AS131" s="177"/>
      <c r="AT131" s="185"/>
      <c r="AU131" s="177"/>
      <c r="AV131" s="185"/>
      <c r="AW131" s="180"/>
      <c r="AX131" s="110">
        <f t="shared" ref="AX131:BB131" si="25">SUM(AX60:AX127)</f>
        <v>30</v>
      </c>
      <c r="AY131" s="94">
        <f t="shared" si="25"/>
        <v>30</v>
      </c>
      <c r="AZ131" s="111">
        <f t="shared" si="25"/>
        <v>30</v>
      </c>
      <c r="BA131" s="111">
        <f t="shared" si="25"/>
        <v>30</v>
      </c>
      <c r="BB131" s="112">
        <f t="shared" si="25"/>
        <v>120</v>
      </c>
      <c r="BC131" s="90"/>
      <c r="BD131" s="84"/>
      <c r="BE131" s="84"/>
      <c r="BF131" s="84"/>
      <c r="BG131" s="84"/>
      <c r="BH131" s="84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</row>
    <row r="132" spans="1:70" ht="17.25" customHeight="1">
      <c r="A132" s="185"/>
      <c r="B132" s="177"/>
      <c r="C132" s="186" t="s">
        <v>163</v>
      </c>
      <c r="D132" s="180"/>
      <c r="E132" s="180"/>
      <c r="F132" s="180"/>
      <c r="G132" s="180"/>
      <c r="H132" s="180"/>
      <c r="I132" s="180"/>
      <c r="J132" s="180"/>
      <c r="K132" s="180"/>
      <c r="L132" s="180"/>
      <c r="M132" s="177"/>
      <c r="N132" s="186"/>
      <c r="O132" s="177"/>
      <c r="P132" s="186"/>
      <c r="Q132" s="177"/>
      <c r="R132" s="186"/>
      <c r="S132" s="177"/>
      <c r="T132" s="185">
        <f>T121+T131</f>
        <v>120</v>
      </c>
      <c r="U132" s="177"/>
      <c r="V132" s="185">
        <f>V121+V131</f>
        <v>3600</v>
      </c>
      <c r="W132" s="177"/>
      <c r="X132" s="185">
        <f>X121+X131</f>
        <v>800</v>
      </c>
      <c r="Y132" s="177"/>
      <c r="Z132" s="185">
        <f>Z121+Z131</f>
        <v>382</v>
      </c>
      <c r="AA132" s="177"/>
      <c r="AB132" s="185"/>
      <c r="AC132" s="177"/>
      <c r="AD132" s="185">
        <f>AD121+AD131</f>
        <v>418</v>
      </c>
      <c r="AE132" s="177"/>
      <c r="AF132" s="185">
        <f>AF121+AF131</f>
        <v>240</v>
      </c>
      <c r="AG132" s="177"/>
      <c r="AH132" s="189">
        <f>BD137</f>
        <v>300</v>
      </c>
      <c r="AI132" s="177"/>
      <c r="AJ132" s="189">
        <f>BE137</f>
        <v>204</v>
      </c>
      <c r="AK132" s="177"/>
      <c r="AL132" s="189">
        <f>BF137</f>
        <v>296</v>
      </c>
      <c r="AM132" s="177"/>
      <c r="AN132" s="185"/>
      <c r="AO132" s="177"/>
      <c r="AP132" s="187"/>
      <c r="AQ132" s="177"/>
      <c r="AR132" s="187"/>
      <c r="AS132" s="177"/>
      <c r="AT132" s="187"/>
      <c r="AU132" s="177"/>
      <c r="AV132" s="187"/>
      <c r="AW132" s="180"/>
      <c r="AX132" s="113"/>
      <c r="AY132" s="107"/>
      <c r="AZ132" s="84"/>
      <c r="BA132" s="84"/>
      <c r="BB132" s="84"/>
      <c r="BC132" s="90"/>
      <c r="BD132" s="84"/>
      <c r="BE132" s="84"/>
      <c r="BF132" s="84"/>
      <c r="BG132" s="84"/>
      <c r="BH132" s="84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</row>
    <row r="133" spans="1:70" ht="21" hidden="1" customHeight="1">
      <c r="A133" s="178" t="s">
        <v>173</v>
      </c>
      <c r="B133" s="177"/>
      <c r="C133" s="179"/>
      <c r="D133" s="180"/>
      <c r="E133" s="180"/>
      <c r="F133" s="180"/>
      <c r="G133" s="180"/>
      <c r="H133" s="180"/>
      <c r="I133" s="180"/>
      <c r="J133" s="180"/>
      <c r="K133" s="180"/>
      <c r="L133" s="180"/>
      <c r="M133" s="177"/>
      <c r="N133" s="176"/>
      <c r="O133" s="177"/>
      <c r="P133" s="176" t="s">
        <v>89</v>
      </c>
      <c r="Q133" s="177"/>
      <c r="R133" s="176"/>
      <c r="S133" s="177"/>
      <c r="T133" s="178"/>
      <c r="U133" s="177"/>
      <c r="V133" s="176">
        <f>T133*30</f>
        <v>0</v>
      </c>
      <c r="W133" s="177"/>
      <c r="X133" s="176">
        <f t="shared" ref="X133:X134" si="26">SUM(Z133:AE133)</f>
        <v>0</v>
      </c>
      <c r="Y133" s="177"/>
      <c r="Z133" s="178"/>
      <c r="AA133" s="177"/>
      <c r="AB133" s="176"/>
      <c r="AC133" s="177"/>
      <c r="AD133" s="176"/>
      <c r="AE133" s="177"/>
      <c r="AF133" s="176">
        <f t="shared" ref="AF133:AF135" si="27">V133-X133</f>
        <v>0</v>
      </c>
      <c r="AG133" s="177"/>
      <c r="AH133" s="82"/>
      <c r="AI133" s="88"/>
      <c r="AJ133" s="178"/>
      <c r="AK133" s="177"/>
      <c r="AL133" s="82"/>
      <c r="AM133" s="88"/>
      <c r="AN133" s="82"/>
      <c r="AO133" s="88"/>
      <c r="AP133" s="82"/>
      <c r="AQ133" s="88"/>
      <c r="AR133" s="82"/>
      <c r="AS133" s="88"/>
      <c r="AT133" s="178" t="s">
        <v>89</v>
      </c>
      <c r="AU133" s="177"/>
      <c r="AV133" s="82"/>
      <c r="AW133" s="89"/>
      <c r="AX133" s="113"/>
      <c r="AY133" s="107"/>
      <c r="AZ133" s="85"/>
      <c r="BA133" s="85"/>
      <c r="BB133" s="85"/>
      <c r="BC133" s="90"/>
      <c r="BD133" s="84"/>
      <c r="BE133" s="84"/>
      <c r="BF133" s="84"/>
      <c r="BG133" s="84"/>
      <c r="BH133" s="84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</row>
    <row r="134" spans="1:70" ht="21" hidden="1" customHeight="1">
      <c r="A134" s="178" t="s">
        <v>174</v>
      </c>
      <c r="B134" s="177"/>
      <c r="C134" s="179" t="s">
        <v>175</v>
      </c>
      <c r="D134" s="180"/>
      <c r="E134" s="180"/>
      <c r="F134" s="180"/>
      <c r="G134" s="180"/>
      <c r="H134" s="180"/>
      <c r="I134" s="180"/>
      <c r="J134" s="180"/>
      <c r="K134" s="180"/>
      <c r="L134" s="180"/>
      <c r="M134" s="177"/>
      <c r="N134" s="176"/>
      <c r="O134" s="177"/>
      <c r="P134" s="176"/>
      <c r="Q134" s="177"/>
      <c r="R134" s="176"/>
      <c r="S134" s="177"/>
      <c r="T134" s="178">
        <f>V134/36</f>
        <v>0</v>
      </c>
      <c r="U134" s="177"/>
      <c r="V134" s="176"/>
      <c r="W134" s="177"/>
      <c r="X134" s="176">
        <f t="shared" si="26"/>
        <v>0</v>
      </c>
      <c r="Y134" s="177"/>
      <c r="Z134" s="178"/>
      <c r="AA134" s="177"/>
      <c r="AB134" s="176"/>
      <c r="AC134" s="177"/>
      <c r="AD134" s="176"/>
      <c r="AE134" s="177"/>
      <c r="AF134" s="176">
        <f t="shared" si="27"/>
        <v>0</v>
      </c>
      <c r="AG134" s="177"/>
      <c r="AH134" s="82"/>
      <c r="AI134" s="88"/>
      <c r="AJ134" s="82"/>
      <c r="AK134" s="88"/>
      <c r="AL134" s="82"/>
      <c r="AM134" s="88"/>
      <c r="AN134" s="82"/>
      <c r="AO134" s="88"/>
      <c r="AP134" s="82"/>
      <c r="AQ134" s="88"/>
      <c r="AR134" s="82"/>
      <c r="AS134" s="88"/>
      <c r="AT134" s="178" t="s">
        <v>89</v>
      </c>
      <c r="AU134" s="177"/>
      <c r="AV134" s="82"/>
      <c r="AW134" s="89"/>
      <c r="AX134" s="113"/>
      <c r="AY134" s="107"/>
      <c r="AZ134" s="84"/>
      <c r="BA134" s="84"/>
      <c r="BB134" s="84"/>
      <c r="BC134" s="90"/>
      <c r="BD134" s="84"/>
      <c r="BE134" s="84"/>
      <c r="BF134" s="84"/>
      <c r="BG134" s="84"/>
      <c r="BH134" s="84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</row>
    <row r="135" spans="1:70" ht="17.25" customHeight="1">
      <c r="A135" s="185"/>
      <c r="B135" s="177"/>
      <c r="C135" s="197" t="s">
        <v>176</v>
      </c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77"/>
      <c r="T135" s="196">
        <v>120</v>
      </c>
      <c r="U135" s="177"/>
      <c r="V135" s="196">
        <v>3600</v>
      </c>
      <c r="W135" s="177"/>
      <c r="X135" s="196">
        <v>800</v>
      </c>
      <c r="Y135" s="177"/>
      <c r="Z135" s="194"/>
      <c r="AA135" s="177"/>
      <c r="AB135" s="194"/>
      <c r="AC135" s="177"/>
      <c r="AD135" s="194"/>
      <c r="AE135" s="177"/>
      <c r="AF135" s="194">
        <f t="shared" si="27"/>
        <v>2800</v>
      </c>
      <c r="AG135" s="177"/>
      <c r="AH135" s="195">
        <v>20</v>
      </c>
      <c r="AI135" s="177"/>
      <c r="AJ135" s="195">
        <v>20</v>
      </c>
      <c r="AK135" s="177"/>
      <c r="AL135" s="195">
        <v>20</v>
      </c>
      <c r="AM135" s="177"/>
      <c r="AN135" s="196"/>
      <c r="AO135" s="177"/>
      <c r="AP135" s="185"/>
      <c r="AQ135" s="177"/>
      <c r="AR135" s="185"/>
      <c r="AS135" s="177"/>
      <c r="AT135" s="185"/>
      <c r="AU135" s="177"/>
      <c r="AV135" s="185"/>
      <c r="AW135" s="180"/>
      <c r="AX135" s="114"/>
      <c r="AY135" s="115"/>
      <c r="AZ135" s="84"/>
      <c r="BA135" s="84"/>
      <c r="BB135" s="84">
        <v>120</v>
      </c>
      <c r="BC135" s="90"/>
      <c r="BD135" s="84"/>
      <c r="BE135" s="84"/>
      <c r="BF135" s="84"/>
      <c r="BG135" s="84"/>
      <c r="BH135" s="84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</row>
    <row r="136" spans="1:70" ht="18" customHeight="1">
      <c r="A136" s="178"/>
      <c r="B136" s="177"/>
      <c r="C136" s="197" t="s">
        <v>177</v>
      </c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77"/>
      <c r="AH136" s="200">
        <f>AH135*AH56</f>
        <v>280</v>
      </c>
      <c r="AI136" s="177"/>
      <c r="AJ136" s="200">
        <f>AJ135*AJ56</f>
        <v>240</v>
      </c>
      <c r="AK136" s="177"/>
      <c r="AL136" s="200">
        <f>AL135*AL56</f>
        <v>280</v>
      </c>
      <c r="AM136" s="177"/>
      <c r="AN136" s="196"/>
      <c r="AO136" s="177"/>
      <c r="AP136" s="198"/>
      <c r="AQ136" s="177"/>
      <c r="AR136" s="198"/>
      <c r="AS136" s="177"/>
      <c r="AT136" s="198"/>
      <c r="AU136" s="177"/>
      <c r="AV136" s="198"/>
      <c r="AW136" s="180"/>
      <c r="AX136" s="199">
        <v>60</v>
      </c>
      <c r="AY136" s="177"/>
      <c r="AZ136" s="189">
        <v>60</v>
      </c>
      <c r="BA136" s="177"/>
      <c r="BB136" s="84">
        <v>120</v>
      </c>
      <c r="BC136" s="29"/>
      <c r="BD136" s="85"/>
      <c r="BE136" s="85"/>
      <c r="BF136" s="85"/>
      <c r="BG136" s="85"/>
      <c r="BH136" s="85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</row>
    <row r="137" spans="1:70" ht="15.75" customHeight="1">
      <c r="A137" s="178"/>
      <c r="B137" s="177"/>
      <c r="C137" s="201" t="s">
        <v>178</v>
      </c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77"/>
      <c r="AH137" s="202">
        <v>3</v>
      </c>
      <c r="AI137" s="177"/>
      <c r="AJ137" s="202">
        <v>3</v>
      </c>
      <c r="AK137" s="177"/>
      <c r="AL137" s="202">
        <v>3</v>
      </c>
      <c r="AM137" s="177"/>
      <c r="AN137" s="203"/>
      <c r="AO137" s="177"/>
      <c r="AP137" s="203"/>
      <c r="AQ137" s="177"/>
      <c r="AR137" s="203"/>
      <c r="AS137" s="177"/>
      <c r="AT137" s="203"/>
      <c r="AU137" s="177"/>
      <c r="AV137" s="203"/>
      <c r="AW137" s="177"/>
      <c r="AX137" s="212">
        <v>15</v>
      </c>
      <c r="AY137" s="206"/>
      <c r="AZ137" s="213">
        <v>11</v>
      </c>
      <c r="BA137" s="214"/>
      <c r="BB137" s="29"/>
      <c r="BC137" s="29"/>
      <c r="BD137" s="116">
        <f t="shared" ref="BD137:BF137" si="28">SUM(BD60:BD127)</f>
        <v>300</v>
      </c>
      <c r="BE137" s="116">
        <f t="shared" si="28"/>
        <v>204</v>
      </c>
      <c r="BF137" s="116">
        <f t="shared" si="28"/>
        <v>296</v>
      </c>
      <c r="BG137" s="29"/>
      <c r="BH137" s="116">
        <f>SUM(BH60:BH127)</f>
        <v>800</v>
      </c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</row>
    <row r="138" spans="1:70" ht="18" customHeight="1">
      <c r="A138" s="178"/>
      <c r="B138" s="177"/>
      <c r="C138" s="201" t="s">
        <v>179</v>
      </c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77"/>
      <c r="AH138" s="202">
        <v>6</v>
      </c>
      <c r="AI138" s="177"/>
      <c r="AJ138" s="202">
        <v>3</v>
      </c>
      <c r="AK138" s="177"/>
      <c r="AL138" s="202">
        <v>6</v>
      </c>
      <c r="AM138" s="177"/>
      <c r="AN138" s="211">
        <v>1</v>
      </c>
      <c r="AO138" s="177"/>
      <c r="AP138" s="203"/>
      <c r="AQ138" s="177"/>
      <c r="AR138" s="203"/>
      <c r="AS138" s="177"/>
      <c r="AT138" s="203"/>
      <c r="AU138" s="177"/>
      <c r="AV138" s="203"/>
      <c r="AW138" s="177"/>
      <c r="AX138" s="29"/>
      <c r="AY138" s="29"/>
      <c r="AZ138" s="29"/>
      <c r="BA138" s="29"/>
      <c r="BB138" s="29"/>
      <c r="BC138" s="29"/>
      <c r="BD138" s="29">
        <v>14</v>
      </c>
      <c r="BE138" s="29">
        <v>12</v>
      </c>
      <c r="BF138" s="29">
        <v>14</v>
      </c>
      <c r="BG138" s="29"/>
      <c r="BH138" s="29">
        <f>SUM(BD138:BF138)</f>
        <v>40</v>
      </c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</row>
    <row r="139" spans="1:70" ht="15.75" customHeight="1">
      <c r="A139" s="17"/>
      <c r="Q139" s="117"/>
      <c r="R139" s="117"/>
      <c r="S139" s="117"/>
      <c r="T139" s="117"/>
      <c r="U139" s="117"/>
      <c r="V139" s="117"/>
      <c r="W139" s="1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18"/>
      <c r="AI139" s="118"/>
      <c r="AJ139" s="118"/>
      <c r="AK139" s="118"/>
      <c r="AL139" s="118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90"/>
      <c r="AY139" s="117"/>
      <c r="AZ139" s="117"/>
      <c r="BA139" s="117"/>
      <c r="BB139" s="117"/>
      <c r="BC139" s="117"/>
      <c r="BD139" s="119">
        <f t="shared" ref="BD139:BF139" si="29">BD137/BD138</f>
        <v>21.428571428571427</v>
      </c>
      <c r="BE139" s="119">
        <f t="shared" si="29"/>
        <v>17</v>
      </c>
      <c r="BF139" s="119">
        <f t="shared" si="29"/>
        <v>21.142857142857142</v>
      </c>
      <c r="BG139" s="17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</row>
    <row r="140" spans="1:70" ht="18" customHeight="1">
      <c r="A140" s="54"/>
      <c r="B140" s="81"/>
      <c r="C140" s="120"/>
      <c r="D140" s="81"/>
      <c r="E140" s="81"/>
      <c r="F140" s="81"/>
      <c r="G140" s="81"/>
      <c r="H140" s="81"/>
      <c r="I140" s="81"/>
      <c r="J140" s="81"/>
      <c r="K140" s="81"/>
      <c r="L140" s="81"/>
      <c r="M140" s="17"/>
      <c r="N140" s="17"/>
      <c r="O140" s="17"/>
      <c r="P140" s="17"/>
      <c r="Q140" s="90"/>
      <c r="R140" s="17"/>
      <c r="S140" s="17"/>
      <c r="T140" s="117" t="s">
        <v>180</v>
      </c>
      <c r="U140" s="117"/>
      <c r="V140" s="117"/>
      <c r="W140" s="117"/>
      <c r="X140" s="117"/>
      <c r="Y140" s="117"/>
      <c r="Z140" s="7"/>
      <c r="AA140" s="117"/>
      <c r="AB140" s="81"/>
      <c r="AC140" s="81"/>
      <c r="AD140" s="81"/>
      <c r="AE140" s="81"/>
      <c r="AF140" s="81"/>
      <c r="AG140" s="81"/>
      <c r="AH140" s="121"/>
      <c r="AI140" s="81"/>
      <c r="AJ140" s="121"/>
      <c r="AK140" s="81"/>
      <c r="AL140" s="121"/>
      <c r="AM140" s="81"/>
      <c r="AN140" s="122"/>
      <c r="AO140" s="81"/>
      <c r="AP140" s="122"/>
      <c r="AQ140" s="81"/>
      <c r="AR140" s="122"/>
      <c r="AS140" s="81"/>
      <c r="AT140" s="122"/>
      <c r="AU140" s="81"/>
      <c r="AV140" s="122"/>
      <c r="AW140" s="123"/>
      <c r="AX140" s="123"/>
      <c r="AY140" s="123"/>
      <c r="AZ140" s="123"/>
      <c r="BA140" s="123"/>
      <c r="BB140" s="123"/>
      <c r="BC140" s="29"/>
      <c r="BD140" s="96"/>
      <c r="BE140" s="124"/>
      <c r="BF140" s="96"/>
      <c r="BG140" s="96"/>
      <c r="BH140" s="116">
        <f>BH138*20</f>
        <v>800</v>
      </c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</row>
    <row r="141" spans="1:70" ht="15.75" customHeight="1">
      <c r="A141" s="125"/>
      <c r="B141" s="204" t="s">
        <v>181</v>
      </c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26"/>
      <c r="R141" s="127"/>
      <c r="S141" s="128"/>
      <c r="T141" s="125"/>
      <c r="U141" s="125"/>
      <c r="V141" s="125"/>
      <c r="W141" s="126"/>
      <c r="X141" s="126"/>
      <c r="Y141" s="127" t="s">
        <v>182</v>
      </c>
      <c r="Z141" s="129"/>
      <c r="AA141" s="126"/>
      <c r="AB141" s="126"/>
      <c r="AC141" s="126"/>
      <c r="AD141" s="130"/>
      <c r="AE141" s="130"/>
      <c r="AF141" s="130"/>
      <c r="AG141" s="130"/>
      <c r="AH141" s="130"/>
      <c r="AI141" s="130"/>
      <c r="AJ141" s="130"/>
      <c r="AK141" s="127"/>
      <c r="AL141" s="127"/>
      <c r="AM141" s="127"/>
      <c r="AN141" s="127"/>
      <c r="AO141" s="127"/>
      <c r="AP141" s="127"/>
      <c r="AQ141" s="127"/>
      <c r="AR141" s="131"/>
      <c r="AS141" s="17"/>
      <c r="AT141" s="17"/>
      <c r="AU141" s="17"/>
      <c r="AV141" s="17"/>
      <c r="AW141" s="123"/>
      <c r="AX141" s="123"/>
      <c r="AY141" s="123"/>
      <c r="AZ141" s="123"/>
      <c r="BA141" s="123"/>
      <c r="BB141" s="123"/>
      <c r="BC141" s="17"/>
      <c r="BD141" s="132"/>
      <c r="BE141" s="124"/>
      <c r="BF141" s="133"/>
      <c r="BG141" s="133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</row>
    <row r="142" spans="1:70" ht="15.75" customHeight="1">
      <c r="A142" s="134" t="s">
        <v>166</v>
      </c>
      <c r="B142" s="134"/>
      <c r="C142" s="134"/>
      <c r="D142" s="134"/>
      <c r="E142" s="134"/>
      <c r="F142" s="135"/>
      <c r="G142" s="134"/>
      <c r="H142" s="134"/>
      <c r="I142" s="135"/>
      <c r="J142" s="45"/>
      <c r="K142" s="45"/>
      <c r="L142" s="45"/>
      <c r="M142" s="45"/>
      <c r="N142" s="45"/>
      <c r="O142" s="45"/>
      <c r="P142" s="45"/>
      <c r="Q142" s="134"/>
      <c r="R142" s="134"/>
      <c r="S142" s="136"/>
      <c r="T142" s="205" t="s">
        <v>183</v>
      </c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6"/>
      <c r="AE142" s="206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5"/>
      <c r="AP142" s="17"/>
      <c r="AQ142" s="17"/>
      <c r="AR142" s="137"/>
      <c r="BB142" s="17"/>
      <c r="BC142" s="17"/>
      <c r="BE142" s="17"/>
      <c r="BF142" s="17"/>
      <c r="BG142" s="17"/>
      <c r="BH142" s="135"/>
      <c r="BI142" s="135"/>
      <c r="BJ142" s="135"/>
      <c r="BK142" s="135"/>
      <c r="BL142" s="135"/>
      <c r="BM142" s="135"/>
      <c r="BN142" s="135"/>
      <c r="BO142" s="135"/>
      <c r="BP142" s="135"/>
      <c r="BQ142" s="135"/>
      <c r="BR142" s="135"/>
    </row>
    <row r="143" spans="1:70" ht="15.75" customHeight="1">
      <c r="A143" s="138" t="s">
        <v>184</v>
      </c>
      <c r="B143" s="139"/>
      <c r="C143" s="139"/>
      <c r="D143" s="139"/>
      <c r="E143" s="139"/>
      <c r="F143" s="139"/>
      <c r="G143" s="139"/>
      <c r="H143" s="139"/>
      <c r="I143" s="135"/>
      <c r="J143" s="45"/>
      <c r="K143" s="45"/>
      <c r="L143" s="45"/>
      <c r="M143" s="45"/>
      <c r="N143" s="45"/>
      <c r="O143" s="45"/>
      <c r="P143" s="45"/>
      <c r="Q143" s="134"/>
      <c r="R143" s="134"/>
      <c r="S143" s="136"/>
      <c r="T143" s="140" t="s">
        <v>185</v>
      </c>
      <c r="U143" s="140"/>
      <c r="V143" s="140"/>
      <c r="W143" s="140"/>
      <c r="X143" s="140"/>
      <c r="Y143" s="141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34"/>
      <c r="AL143" s="134"/>
      <c r="AM143" s="134"/>
      <c r="AN143" s="134"/>
      <c r="AO143" s="135"/>
      <c r="AP143" s="17"/>
      <c r="AQ143" s="17"/>
      <c r="AR143" s="137"/>
      <c r="BB143" s="17"/>
      <c r="BC143" s="17"/>
      <c r="BD143" s="17"/>
      <c r="BE143" s="17"/>
      <c r="BF143" s="17"/>
      <c r="BG143" s="17"/>
      <c r="BH143" s="135"/>
      <c r="BI143" s="135"/>
      <c r="BJ143" s="135"/>
      <c r="BK143" s="135"/>
      <c r="BL143" s="135"/>
      <c r="BM143" s="135"/>
      <c r="BN143" s="135"/>
      <c r="BO143" s="135"/>
      <c r="BP143" s="135"/>
      <c r="BQ143" s="135"/>
      <c r="BR143" s="135"/>
    </row>
    <row r="144" spans="1:70" ht="15.75" customHeight="1">
      <c r="I144" s="135"/>
      <c r="J144" s="142"/>
      <c r="K144" s="142"/>
      <c r="L144" s="142"/>
      <c r="M144" s="142"/>
      <c r="N144" s="142"/>
      <c r="O144" s="142"/>
      <c r="P144" s="142"/>
      <c r="Q144" s="134"/>
      <c r="R144" s="134"/>
      <c r="S144" s="136"/>
      <c r="T144" s="8" t="s">
        <v>186</v>
      </c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143"/>
      <c r="AK144" s="8"/>
      <c r="AL144" s="144"/>
      <c r="AM144" s="144"/>
      <c r="AN144" s="144"/>
      <c r="AO144" s="144"/>
      <c r="AP144" s="144"/>
      <c r="AQ144" s="144"/>
      <c r="AR144" s="145"/>
      <c r="AS144" s="144"/>
      <c r="AT144" s="81"/>
      <c r="AU144" s="81"/>
      <c r="AV144" s="81"/>
      <c r="AW144" s="81"/>
      <c r="AX144" s="142"/>
      <c r="AY144" s="142"/>
      <c r="AZ144" s="142"/>
      <c r="BA144" s="142"/>
      <c r="BB144" s="17"/>
      <c r="BC144" s="17"/>
      <c r="BD144" s="17"/>
      <c r="BE144" s="17"/>
      <c r="BF144" s="17"/>
      <c r="BG144" s="17"/>
      <c r="BH144" s="135"/>
      <c r="BI144" s="135"/>
      <c r="BJ144" s="135"/>
      <c r="BK144" s="135"/>
      <c r="BL144" s="135"/>
      <c r="BM144" s="135"/>
      <c r="BN144" s="135"/>
      <c r="BO144" s="135"/>
      <c r="BP144" s="135"/>
      <c r="BQ144" s="135"/>
      <c r="BR144" s="135"/>
    </row>
    <row r="145" spans="1:70" ht="15.75" customHeight="1">
      <c r="A145" s="134"/>
      <c r="B145" s="134"/>
      <c r="C145" s="134"/>
      <c r="D145" s="134"/>
      <c r="E145" s="134"/>
      <c r="F145" s="135"/>
      <c r="G145" s="134"/>
      <c r="H145" s="134"/>
      <c r="I145" s="135"/>
      <c r="J145" s="45"/>
      <c r="K145" s="45"/>
      <c r="L145" s="45"/>
      <c r="M145" s="45"/>
      <c r="N145" s="45"/>
      <c r="O145" s="45"/>
      <c r="P145" s="45"/>
      <c r="Q145" s="134"/>
      <c r="R145" s="134"/>
      <c r="S145" s="136"/>
      <c r="T145" s="8" t="s">
        <v>187</v>
      </c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143"/>
      <c r="AK145" s="8"/>
      <c r="AL145" s="8"/>
      <c r="AM145" s="8"/>
      <c r="AN145" s="8"/>
      <c r="AO145" s="8"/>
      <c r="AP145" s="8"/>
      <c r="AQ145" s="8"/>
      <c r="AR145" s="146"/>
      <c r="BB145" s="17"/>
      <c r="BC145" s="17"/>
      <c r="BD145" s="17"/>
      <c r="BE145" s="17"/>
      <c r="BF145" s="17"/>
      <c r="BG145" s="17"/>
      <c r="BH145" s="135"/>
      <c r="BI145" s="135"/>
      <c r="BJ145" s="135"/>
      <c r="BK145" s="135"/>
      <c r="BL145" s="135"/>
      <c r="BM145" s="135"/>
      <c r="BN145" s="135"/>
      <c r="BO145" s="135"/>
      <c r="BP145" s="135"/>
      <c r="BQ145" s="135"/>
      <c r="BR145" s="135"/>
    </row>
    <row r="146" spans="1:70" ht="15.75" customHeight="1">
      <c r="A146" s="134"/>
      <c r="B146" s="134"/>
      <c r="C146" s="134"/>
      <c r="D146" s="134"/>
      <c r="E146" s="134"/>
      <c r="F146" s="135"/>
      <c r="G146" s="134"/>
      <c r="H146" s="134"/>
      <c r="I146" s="135"/>
      <c r="J146" s="147"/>
      <c r="K146" s="147"/>
      <c r="L146" s="77"/>
      <c r="M146" s="77"/>
      <c r="N146" s="77"/>
      <c r="O146" s="77"/>
      <c r="P146" s="45"/>
      <c r="Q146" s="134"/>
      <c r="R146" s="134"/>
      <c r="S146" s="136"/>
      <c r="T146" s="148" t="s">
        <v>188</v>
      </c>
      <c r="U146" s="148"/>
      <c r="V146" s="148"/>
      <c r="W146" s="148"/>
      <c r="X146" s="144"/>
      <c r="Y146" s="148"/>
      <c r="Z146" s="148"/>
      <c r="AA146" s="148"/>
      <c r="AB146" s="8"/>
      <c r="AC146" s="8"/>
      <c r="AD146" s="8"/>
      <c r="AE146" s="8"/>
      <c r="AF146" s="149"/>
      <c r="AG146" s="149"/>
      <c r="AH146" s="149"/>
      <c r="AI146" s="149"/>
      <c r="AJ146" s="149"/>
      <c r="AK146" s="8"/>
      <c r="AL146" s="8"/>
      <c r="AM146" s="8"/>
      <c r="AN146" s="8"/>
      <c r="AO146" s="8"/>
      <c r="AP146" s="8"/>
      <c r="AQ146" s="8"/>
      <c r="AR146" s="146"/>
      <c r="AW146" s="120"/>
      <c r="BB146" s="17"/>
      <c r="BC146" s="17"/>
      <c r="BD146" s="17"/>
      <c r="BE146" s="17"/>
      <c r="BF146" s="17"/>
      <c r="BG146" s="17"/>
      <c r="BH146" s="135"/>
      <c r="BI146" s="135"/>
      <c r="BJ146" s="135"/>
      <c r="BK146" s="135"/>
      <c r="BL146" s="135"/>
      <c r="BM146" s="135"/>
      <c r="BN146" s="135"/>
      <c r="BO146" s="135"/>
      <c r="BP146" s="135"/>
      <c r="BQ146" s="135"/>
      <c r="BR146" s="135"/>
    </row>
    <row r="147" spans="1:70" ht="15.75" customHeight="1">
      <c r="A147" s="150"/>
      <c r="B147" s="150"/>
      <c r="C147" s="150"/>
      <c r="D147" s="150"/>
      <c r="E147" s="150"/>
      <c r="F147" s="150"/>
      <c r="G147" s="150"/>
      <c r="H147" s="150"/>
      <c r="I147" s="150"/>
      <c r="J147" s="147"/>
      <c r="K147" s="147"/>
      <c r="L147" s="77"/>
      <c r="M147" s="77"/>
      <c r="N147" s="77"/>
      <c r="O147" s="77"/>
      <c r="P147" s="45"/>
      <c r="Q147" s="150"/>
      <c r="R147" s="150"/>
      <c r="S147" s="151"/>
      <c r="T147" s="8" t="s">
        <v>189</v>
      </c>
      <c r="U147" s="144"/>
      <c r="V147" s="144"/>
      <c r="W147" s="144"/>
      <c r="X147" s="144"/>
      <c r="Y147" s="144"/>
      <c r="Z147" s="144"/>
      <c r="AA147" s="144"/>
      <c r="AB147" s="144"/>
      <c r="AC147" s="8"/>
      <c r="AD147" s="8"/>
      <c r="AE147" s="149"/>
      <c r="AF147" s="149"/>
      <c r="AG147" s="149"/>
      <c r="AH147" s="149"/>
      <c r="AI147" s="149"/>
      <c r="AJ147" s="149"/>
      <c r="AK147" s="8"/>
      <c r="AL147" s="8"/>
      <c r="AM147" s="8"/>
      <c r="AN147" s="8"/>
      <c r="AO147" s="8"/>
      <c r="AP147" s="8"/>
      <c r="AQ147" s="8"/>
      <c r="AR147" s="146"/>
      <c r="AW147" s="152"/>
      <c r="BB147" s="17"/>
      <c r="BC147" s="17"/>
      <c r="BD147" s="17"/>
      <c r="BE147" s="17"/>
      <c r="BF147" s="17"/>
      <c r="BG147" s="1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</row>
    <row r="148" spans="1:70" ht="15.75" customHeight="1">
      <c r="A148" s="8"/>
      <c r="B148" s="153"/>
      <c r="C148" s="153"/>
      <c r="D148" s="153"/>
      <c r="E148" s="153"/>
      <c r="F148" s="153"/>
      <c r="G148" s="153"/>
      <c r="H148" s="153"/>
      <c r="I148" s="153"/>
      <c r="J148" s="147"/>
      <c r="K148" s="147"/>
      <c r="L148" s="77"/>
      <c r="M148" s="77"/>
      <c r="N148" s="77"/>
      <c r="O148" s="77"/>
      <c r="P148" s="81"/>
      <c r="S148" s="154"/>
      <c r="T148" s="8" t="s">
        <v>190</v>
      </c>
      <c r="U148" s="148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8"/>
      <c r="AL148" s="8"/>
      <c r="AM148" s="8"/>
      <c r="AN148" s="8"/>
      <c r="AO148" s="8"/>
      <c r="AP148" s="8"/>
      <c r="AQ148" s="8"/>
      <c r="AR148" s="146"/>
      <c r="AW148" s="120"/>
      <c r="BB148" s="17"/>
      <c r="BC148" s="17"/>
      <c r="BD148" s="17"/>
      <c r="BE148" s="17"/>
      <c r="BF148" s="17"/>
      <c r="BG148" s="1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</row>
    <row r="149" spans="1:70" ht="15.75" customHeight="1">
      <c r="A149" s="8"/>
      <c r="B149" s="153"/>
      <c r="C149" s="153"/>
      <c r="D149" s="153"/>
      <c r="E149" s="153"/>
      <c r="F149" s="153"/>
      <c r="G149" s="153"/>
      <c r="H149" s="153"/>
      <c r="I149" s="153"/>
      <c r="J149" s="81"/>
      <c r="K149" s="81"/>
      <c r="L149" s="81"/>
      <c r="M149" s="81"/>
      <c r="N149" s="81"/>
      <c r="O149" s="81"/>
      <c r="P149" s="81"/>
      <c r="S149" s="154"/>
      <c r="T149" s="8" t="s">
        <v>191</v>
      </c>
      <c r="U149" s="8"/>
      <c r="V149" s="8"/>
      <c r="W149" s="8"/>
      <c r="X149" s="8"/>
      <c r="Y149" s="8"/>
      <c r="Z149" s="8"/>
      <c r="AA149" s="8"/>
      <c r="AB149" s="8"/>
      <c r="AC149" s="120"/>
      <c r="AD149" s="120"/>
      <c r="AE149" s="120"/>
      <c r="AF149" s="149"/>
      <c r="AG149" s="149"/>
      <c r="AH149" s="149"/>
      <c r="AI149" s="149"/>
      <c r="AJ149" s="149"/>
      <c r="AK149" s="8"/>
      <c r="AL149" s="144"/>
      <c r="AM149" s="144"/>
      <c r="AN149" s="144"/>
      <c r="AO149" s="144"/>
      <c r="AP149" s="144"/>
      <c r="AQ149" s="144"/>
      <c r="AR149" s="145"/>
      <c r="AS149" s="144"/>
      <c r="AT149" s="152"/>
      <c r="AU149" s="152"/>
      <c r="AV149" s="152"/>
      <c r="AW149" s="152"/>
      <c r="BB149" s="17"/>
      <c r="BC149" s="17"/>
      <c r="BD149" s="17"/>
      <c r="BE149" s="17"/>
      <c r="BF149" s="17"/>
      <c r="BG149" s="1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</row>
    <row r="150" spans="1:70" ht="15.75" customHeight="1">
      <c r="S150" s="154"/>
      <c r="T150" s="155" t="s">
        <v>192</v>
      </c>
      <c r="U150" s="155"/>
      <c r="V150" s="155"/>
      <c r="W150" s="155"/>
      <c r="X150" s="155"/>
      <c r="Y150" s="155"/>
      <c r="Z150" s="155"/>
      <c r="AA150" s="144"/>
      <c r="AB150" s="144"/>
      <c r="AC150" s="155"/>
      <c r="AD150" s="8"/>
      <c r="AE150" s="156"/>
      <c r="AF150" s="149"/>
      <c r="AG150" s="149"/>
      <c r="AH150" s="149"/>
      <c r="AI150" s="149"/>
      <c r="AJ150" s="149"/>
      <c r="AK150" s="8"/>
      <c r="AL150" s="144"/>
      <c r="AM150" s="144"/>
      <c r="AN150" s="144"/>
      <c r="AO150" s="144"/>
      <c r="AP150" s="144"/>
      <c r="AQ150" s="144"/>
      <c r="AR150" s="145"/>
      <c r="AS150" s="144"/>
      <c r="AT150" s="152"/>
      <c r="AU150" s="152"/>
      <c r="AV150" s="152"/>
      <c r="AW150" s="152"/>
      <c r="BB150" s="17"/>
      <c r="BC150" s="17"/>
      <c r="BD150" s="17"/>
      <c r="BE150" s="17"/>
      <c r="BF150" s="17"/>
      <c r="BG150" s="1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</row>
    <row r="151" spans="1:70" ht="15.75" customHeight="1">
      <c r="S151" s="154"/>
      <c r="T151" s="207" t="s">
        <v>193</v>
      </c>
      <c r="U151" s="206"/>
      <c r="V151" s="206"/>
      <c r="W151" s="206"/>
      <c r="X151" s="206"/>
      <c r="Y151" s="206"/>
      <c r="Z151" s="206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149"/>
      <c r="AL151" s="149"/>
      <c r="AM151" s="149"/>
      <c r="AN151" s="149"/>
      <c r="AO151" s="144"/>
      <c r="AP151" s="12"/>
      <c r="AQ151" s="12"/>
      <c r="AR151" s="157"/>
      <c r="BB151" s="17"/>
      <c r="BC151" s="17"/>
      <c r="BD151" s="17"/>
      <c r="BE151" s="17"/>
      <c r="BF151" s="17"/>
      <c r="BG151" s="1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</row>
    <row r="152" spans="1:70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1"/>
      <c r="K152" s="81"/>
      <c r="L152" s="81"/>
      <c r="M152" s="81"/>
      <c r="N152" s="81"/>
      <c r="O152" s="81"/>
      <c r="P152" s="81"/>
      <c r="Q152" s="134"/>
      <c r="R152" s="134"/>
      <c r="S152" s="136"/>
      <c r="T152" s="207" t="s">
        <v>194</v>
      </c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149"/>
      <c r="AM152" s="149"/>
      <c r="AN152" s="149"/>
      <c r="AO152" s="144"/>
      <c r="AP152" s="12"/>
      <c r="AQ152" s="12"/>
      <c r="AR152" s="157"/>
      <c r="BB152" s="17"/>
      <c r="BC152" s="17"/>
      <c r="BD152" s="17"/>
      <c r="BE152" s="17"/>
      <c r="BF152" s="17"/>
      <c r="BG152" s="1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</row>
    <row r="153" spans="1:70" ht="15.75" customHeight="1">
      <c r="M153" s="81"/>
      <c r="N153" s="81"/>
      <c r="O153" s="81"/>
      <c r="P153" s="81"/>
      <c r="Q153" s="134"/>
      <c r="R153" s="134"/>
      <c r="S153" s="136"/>
      <c r="T153" s="8" t="s">
        <v>195</v>
      </c>
      <c r="U153" s="144"/>
      <c r="V153" s="144"/>
      <c r="W153" s="144"/>
      <c r="X153" s="144"/>
      <c r="Y153" s="144"/>
      <c r="Z153" s="144"/>
      <c r="AA153" s="144"/>
      <c r="AB153" s="144"/>
      <c r="AC153" s="120"/>
      <c r="AD153" s="120"/>
      <c r="AE153" s="120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4"/>
      <c r="AP153" s="12"/>
      <c r="AQ153" s="12"/>
      <c r="AR153" s="157"/>
      <c r="BB153" s="17"/>
      <c r="BC153" s="17"/>
      <c r="BD153" s="17"/>
      <c r="BE153" s="17"/>
      <c r="BF153" s="17"/>
      <c r="BG153" s="1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</row>
    <row r="154" spans="1:70" ht="15.75" customHeight="1">
      <c r="A154" s="8"/>
      <c r="B154" s="144"/>
      <c r="C154" s="144"/>
      <c r="D154" s="144"/>
      <c r="E154" s="144"/>
      <c r="F154" s="144"/>
      <c r="G154" s="144"/>
      <c r="H154" s="144"/>
      <c r="I154" s="144"/>
      <c r="J154" s="81"/>
      <c r="K154" s="81"/>
      <c r="L154" s="81"/>
      <c r="M154" s="81"/>
      <c r="N154" s="81"/>
      <c r="O154" s="81"/>
      <c r="P154" s="81"/>
      <c r="Q154" s="150"/>
      <c r="R154" s="150"/>
      <c r="S154" s="151"/>
      <c r="T154" s="207" t="s">
        <v>196</v>
      </c>
      <c r="U154" s="206"/>
      <c r="V154" s="206"/>
      <c r="W154" s="206"/>
      <c r="X154" s="206"/>
      <c r="Y154" s="206"/>
      <c r="Z154" s="206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149"/>
      <c r="AM154" s="149"/>
      <c r="AN154" s="149"/>
      <c r="AO154" s="144"/>
      <c r="AP154" s="12"/>
      <c r="AQ154" s="12"/>
      <c r="AR154" s="157"/>
      <c r="BB154" s="17"/>
      <c r="BC154" s="17"/>
      <c r="BD154" s="17"/>
      <c r="BE154" s="17"/>
      <c r="BF154" s="17"/>
      <c r="BG154" s="17"/>
      <c r="BH154" s="77"/>
      <c r="BI154" s="77"/>
      <c r="BJ154" s="77"/>
      <c r="BK154" s="77"/>
      <c r="BL154" s="77"/>
      <c r="BM154" s="77"/>
      <c r="BN154" s="77"/>
      <c r="BO154" s="77"/>
      <c r="BP154" s="77"/>
      <c r="BQ154" s="77"/>
      <c r="BR154" s="77"/>
    </row>
    <row r="155" spans="1:70" ht="15.75" customHeight="1">
      <c r="L155" s="81"/>
      <c r="M155" s="81"/>
      <c r="N155" s="81"/>
      <c r="O155" s="81"/>
      <c r="P155" s="81"/>
      <c r="S155" s="154"/>
      <c r="T155" s="208" t="s">
        <v>197</v>
      </c>
      <c r="U155" s="206"/>
      <c r="V155" s="206"/>
      <c r="W155" s="206"/>
      <c r="X155" s="206"/>
      <c r="Y155" s="206"/>
      <c r="Z155" s="206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149"/>
      <c r="AM155" s="149"/>
      <c r="AN155" s="149"/>
      <c r="AO155" s="144"/>
      <c r="AP155" s="12"/>
      <c r="AQ155" s="12"/>
      <c r="AR155" s="157"/>
      <c r="BB155" s="17"/>
      <c r="BC155" s="17"/>
      <c r="BD155" s="17"/>
      <c r="BE155" s="17"/>
      <c r="BF155" s="17"/>
      <c r="BG155" s="17"/>
      <c r="BH155" s="77"/>
      <c r="BI155" s="77"/>
      <c r="BJ155" s="77"/>
      <c r="BK155" s="77"/>
      <c r="BL155" s="77"/>
      <c r="BM155" s="77"/>
      <c r="BN155" s="77"/>
      <c r="BO155" s="77"/>
      <c r="BP155" s="77"/>
      <c r="BQ155" s="77"/>
      <c r="BR155" s="77"/>
    </row>
    <row r="156" spans="1:70" ht="15.75" customHeight="1">
      <c r="J156" s="81"/>
      <c r="K156" s="81"/>
      <c r="L156" s="81"/>
      <c r="M156" s="81"/>
      <c r="N156" s="81"/>
      <c r="O156" s="81"/>
      <c r="P156" s="81"/>
      <c r="S156" s="154"/>
      <c r="T156" s="144" t="s">
        <v>198</v>
      </c>
      <c r="U156" s="148"/>
      <c r="V156" s="148"/>
      <c r="W156" s="148"/>
      <c r="X156" s="148"/>
      <c r="Y156" s="144"/>
      <c r="Z156" s="148"/>
      <c r="AA156" s="148"/>
      <c r="AB156" s="148"/>
      <c r="AC156" s="8"/>
      <c r="AD156" s="8"/>
      <c r="AE156" s="8"/>
      <c r="AF156" s="8"/>
      <c r="AG156" s="8"/>
      <c r="AH156" s="8"/>
      <c r="AI156" s="8"/>
      <c r="AJ156" s="8"/>
      <c r="AK156" s="8"/>
      <c r="AL156" s="149"/>
      <c r="AM156" s="149"/>
      <c r="AN156" s="149"/>
      <c r="AO156" s="149"/>
      <c r="AP156" s="144"/>
      <c r="AQ156" s="12"/>
      <c r="AR156" s="157"/>
      <c r="BB156" s="17"/>
      <c r="BC156" s="17"/>
      <c r="BD156" s="17"/>
      <c r="BE156" s="17"/>
      <c r="BF156" s="17"/>
      <c r="BG156" s="1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</row>
    <row r="157" spans="1:70" ht="16.5" customHeight="1">
      <c r="N157" s="81"/>
      <c r="O157" s="81"/>
      <c r="P157" s="81"/>
      <c r="S157" s="154"/>
      <c r="T157" s="144" t="s">
        <v>199</v>
      </c>
      <c r="U157" s="144"/>
      <c r="V157" s="148"/>
      <c r="W157" s="148"/>
      <c r="X157" s="148"/>
      <c r="Y157" s="144"/>
      <c r="Z157" s="148"/>
      <c r="AA157" s="148"/>
      <c r="AB157" s="148"/>
      <c r="AC157" s="8"/>
      <c r="AD157" s="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59"/>
      <c r="BB157" s="17"/>
      <c r="BC157" s="17"/>
      <c r="BD157" s="17"/>
      <c r="BE157" s="17"/>
      <c r="BF157" s="17"/>
      <c r="BG157" s="17"/>
      <c r="BH157" s="77"/>
      <c r="BI157" s="77"/>
      <c r="BJ157" s="77"/>
      <c r="BK157" s="77"/>
      <c r="BL157" s="77"/>
      <c r="BM157" s="77"/>
      <c r="BN157" s="77"/>
      <c r="BO157" s="77"/>
      <c r="BP157" s="77"/>
      <c r="BQ157" s="77"/>
      <c r="BR157" s="77"/>
    </row>
    <row r="158" spans="1:70" ht="15.75" customHeight="1">
      <c r="O158" s="81"/>
      <c r="P158" s="81"/>
      <c r="Q158" s="134"/>
      <c r="R158" s="134"/>
      <c r="S158" s="136"/>
      <c r="T158" s="8" t="s">
        <v>200</v>
      </c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160"/>
      <c r="AJ158" s="8"/>
      <c r="AK158" s="160"/>
      <c r="AL158" s="8"/>
      <c r="AM158" s="8"/>
      <c r="AN158" s="148"/>
      <c r="AO158" s="144"/>
      <c r="AP158" s="143"/>
      <c r="AQ158" s="143"/>
      <c r="AR158" s="161"/>
      <c r="BB158" s="17"/>
      <c r="BC158" s="17"/>
      <c r="BD158" s="17"/>
      <c r="BE158" s="17"/>
      <c r="BF158" s="17"/>
      <c r="BG158" s="17"/>
      <c r="BH158" s="77"/>
      <c r="BI158" s="77"/>
      <c r="BJ158" s="77"/>
      <c r="BK158" s="77"/>
      <c r="BL158" s="77"/>
      <c r="BM158" s="77"/>
      <c r="BN158" s="77"/>
      <c r="BO158" s="77"/>
      <c r="BP158" s="77"/>
      <c r="BQ158" s="77"/>
      <c r="BR158" s="77"/>
    </row>
    <row r="159" spans="1:70" ht="15.75" customHeight="1">
      <c r="N159" s="120"/>
      <c r="O159" s="120"/>
      <c r="P159" s="45"/>
      <c r="Q159" s="134"/>
      <c r="R159" s="134"/>
      <c r="S159" s="136"/>
      <c r="T159" s="8" t="s">
        <v>201</v>
      </c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160"/>
      <c r="AJ159" s="8"/>
      <c r="AK159" s="160"/>
      <c r="AL159" s="8"/>
      <c r="AM159" s="160"/>
      <c r="AN159" s="8"/>
      <c r="AO159" s="162"/>
      <c r="AP159" s="8"/>
      <c r="AQ159" s="162"/>
      <c r="AR159" s="146"/>
      <c r="BB159" s="17"/>
      <c r="BC159" s="17"/>
      <c r="BD159" s="17"/>
      <c r="BE159" s="17"/>
      <c r="BF159" s="17"/>
      <c r="BG159" s="17"/>
      <c r="BH159" s="77"/>
      <c r="BI159" s="77"/>
      <c r="BJ159" s="77"/>
      <c r="BK159" s="77"/>
      <c r="BL159" s="77"/>
      <c r="BM159" s="77"/>
      <c r="BN159" s="77"/>
      <c r="BO159" s="77"/>
      <c r="BP159" s="77"/>
      <c r="BQ159" s="77"/>
      <c r="BR159" s="77"/>
    </row>
    <row r="160" spans="1:70" ht="15.75" customHeight="1">
      <c r="N160" s="163"/>
      <c r="O160" s="163"/>
      <c r="P160" s="164"/>
      <c r="Q160" s="150"/>
      <c r="R160" s="150"/>
      <c r="S160" s="151"/>
      <c r="T160" s="209" t="s">
        <v>202</v>
      </c>
      <c r="U160" s="206"/>
      <c r="V160" s="206"/>
      <c r="W160" s="206"/>
      <c r="X160" s="206"/>
      <c r="Y160" s="206"/>
      <c r="Z160" s="206"/>
      <c r="AA160" s="206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10"/>
      <c r="BB160" s="17"/>
      <c r="BC160" s="17"/>
      <c r="BD160" s="17"/>
      <c r="BE160" s="17"/>
      <c r="BF160" s="17"/>
      <c r="BG160" s="17"/>
      <c r="BH160" s="77"/>
      <c r="BI160" s="77"/>
      <c r="BJ160" s="77"/>
      <c r="BK160" s="77"/>
      <c r="BL160" s="77"/>
      <c r="BM160" s="77"/>
      <c r="BN160" s="77"/>
      <c r="BO160" s="77"/>
      <c r="BP160" s="77"/>
      <c r="BQ160" s="77"/>
      <c r="BR160" s="77"/>
    </row>
    <row r="161" spans="1:70" ht="15.75" customHeight="1">
      <c r="N161" s="120"/>
      <c r="O161" s="120"/>
      <c r="S161" s="154"/>
      <c r="T161" s="8" t="s">
        <v>203</v>
      </c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148"/>
      <c r="AF161" s="158"/>
      <c r="AG161" s="158"/>
      <c r="AH161" s="8"/>
      <c r="AI161" s="148"/>
      <c r="AJ161" s="148"/>
      <c r="AK161" s="148"/>
      <c r="AL161" s="148"/>
      <c r="AM161" s="148"/>
      <c r="AN161" s="148"/>
      <c r="AO161" s="144"/>
      <c r="AP161" s="143"/>
      <c r="AQ161" s="143"/>
      <c r="AR161" s="161"/>
      <c r="BB161" s="134"/>
      <c r="BC161" s="134"/>
      <c r="BD161" s="134"/>
      <c r="BE161" s="134"/>
      <c r="BF161" s="134"/>
      <c r="BG161" s="134"/>
      <c r="BH161" s="77"/>
      <c r="BI161" s="77"/>
      <c r="BJ161" s="77"/>
      <c r="BK161" s="77"/>
      <c r="BL161" s="77"/>
      <c r="BM161" s="77"/>
      <c r="BN161" s="77"/>
      <c r="BO161" s="77"/>
      <c r="BP161" s="77"/>
      <c r="BQ161" s="77"/>
      <c r="BR161" s="77"/>
    </row>
    <row r="162" spans="1:70" ht="15.75" customHeight="1">
      <c r="N162" s="163"/>
      <c r="O162" s="163"/>
      <c r="P162" s="45"/>
      <c r="S162" s="154"/>
      <c r="T162" s="8" t="s">
        <v>204</v>
      </c>
      <c r="U162" s="144"/>
      <c r="V162" s="144"/>
      <c r="W162" s="144"/>
      <c r="X162" s="144"/>
      <c r="Y162" s="144"/>
      <c r="Z162" s="144"/>
      <c r="AA162" s="144"/>
      <c r="AB162" s="144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165"/>
      <c r="AR162" s="166"/>
      <c r="BB162" s="134"/>
      <c r="BC162" s="134"/>
      <c r="BD162" s="134"/>
      <c r="BE162" s="134"/>
      <c r="BF162" s="134"/>
      <c r="BG162" s="134"/>
      <c r="BH162" s="77"/>
      <c r="BI162" s="77"/>
      <c r="BJ162" s="77"/>
      <c r="BK162" s="77"/>
      <c r="BL162" s="77"/>
      <c r="BM162" s="77"/>
      <c r="BN162" s="77"/>
      <c r="BO162" s="77"/>
      <c r="BP162" s="77"/>
      <c r="BQ162" s="77"/>
      <c r="BR162" s="77"/>
    </row>
    <row r="163" spans="1:70" ht="15.75" customHeight="1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8"/>
      <c r="O163" s="168"/>
      <c r="P163" s="169"/>
      <c r="Q163" s="167"/>
      <c r="R163" s="167"/>
      <c r="S163" s="170"/>
      <c r="T163" s="171" t="s">
        <v>205</v>
      </c>
      <c r="U163" s="171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2"/>
      <c r="BB163" s="134"/>
      <c r="BC163" s="134"/>
      <c r="BD163" s="134"/>
      <c r="BE163" s="134"/>
      <c r="BF163" s="134"/>
      <c r="BG163" s="134"/>
      <c r="BH163" s="77"/>
      <c r="BI163" s="77"/>
      <c r="BJ163" s="77"/>
      <c r="BK163" s="77"/>
      <c r="BL163" s="77"/>
      <c r="BM163" s="77"/>
      <c r="BN163" s="77"/>
      <c r="BO163" s="77"/>
      <c r="BP163" s="77"/>
      <c r="BQ163" s="77"/>
      <c r="BR163" s="77"/>
    </row>
    <row r="164" spans="1:70" ht="15.75" customHeight="1">
      <c r="N164" s="163"/>
      <c r="O164" s="163"/>
      <c r="P164" s="77"/>
      <c r="S164" s="81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BB164" s="134"/>
      <c r="BC164" s="134"/>
      <c r="BD164" s="134"/>
      <c r="BE164" s="134"/>
      <c r="BF164" s="134"/>
      <c r="BG164" s="134"/>
      <c r="BH164" s="77"/>
      <c r="BI164" s="77"/>
      <c r="BJ164" s="77"/>
      <c r="BK164" s="77"/>
      <c r="BL164" s="77"/>
      <c r="BM164" s="77"/>
      <c r="BN164" s="77"/>
      <c r="BO164" s="77"/>
      <c r="BP164" s="77"/>
      <c r="BQ164" s="77"/>
      <c r="BR164" s="77"/>
    </row>
    <row r="165" spans="1:70" ht="36.75" customHeight="1">
      <c r="A165" s="81"/>
      <c r="B165" s="81"/>
      <c r="C165" s="81"/>
      <c r="D165" s="81"/>
      <c r="E165" s="81"/>
      <c r="F165" s="6" t="s">
        <v>206</v>
      </c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</row>
    <row r="166" spans="1:70" ht="36" customHeight="1">
      <c r="F166" s="173" t="s">
        <v>207</v>
      </c>
      <c r="G166" s="152"/>
      <c r="H166" s="152"/>
      <c r="I166" s="152"/>
      <c r="J166" s="152"/>
      <c r="K166" s="152"/>
      <c r="L166" s="152"/>
      <c r="M166" s="152"/>
      <c r="N166" s="163"/>
      <c r="O166" s="163"/>
      <c r="P166" s="163"/>
      <c r="Q166" s="163"/>
      <c r="R166" s="163"/>
      <c r="S166" s="163"/>
      <c r="T166" s="174"/>
      <c r="U166" s="174"/>
      <c r="V166" s="163"/>
      <c r="W166" s="163"/>
      <c r="X166" s="163"/>
      <c r="Y166" s="163"/>
      <c r="Z166" s="174"/>
      <c r="AA166" s="174"/>
      <c r="AB166" s="163"/>
      <c r="AC166" s="163"/>
      <c r="AD166" s="163"/>
      <c r="AE166" s="163"/>
      <c r="AF166" s="163"/>
      <c r="AG166" s="163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122"/>
      <c r="AS166" s="81"/>
      <c r="AT166" s="122"/>
      <c r="AU166" s="81"/>
      <c r="AV166" s="122"/>
      <c r="AW166" s="81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</row>
    <row r="167" spans="1:70" ht="18" customHeight="1">
      <c r="F167" s="173" t="s">
        <v>208</v>
      </c>
      <c r="G167" s="152"/>
      <c r="H167" s="152"/>
      <c r="I167" s="152"/>
      <c r="J167" s="152"/>
      <c r="K167" s="152"/>
      <c r="L167" s="152"/>
      <c r="M167" s="152"/>
      <c r="N167" s="163"/>
      <c r="O167" s="163"/>
      <c r="P167" s="163"/>
      <c r="Q167" s="163"/>
      <c r="R167" s="163"/>
      <c r="S167" s="163"/>
      <c r="T167" s="174"/>
      <c r="U167" s="174"/>
      <c r="V167" s="163"/>
      <c r="W167" s="163"/>
      <c r="X167" s="163"/>
      <c r="Y167" s="163"/>
      <c r="Z167" s="174"/>
      <c r="AA167" s="174"/>
      <c r="AB167" s="163"/>
      <c r="AC167" s="163"/>
      <c r="AD167" s="163"/>
      <c r="AE167" s="163"/>
      <c r="AF167" s="163"/>
      <c r="AG167" s="163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122"/>
      <c r="AS167" s="122"/>
      <c r="AT167" s="122"/>
      <c r="AU167" s="122"/>
      <c r="AV167" s="122"/>
      <c r="AW167" s="122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</row>
    <row r="168" spans="1:70" ht="14.25" customHeight="1">
      <c r="F168" s="173"/>
      <c r="G168" s="152"/>
      <c r="H168" s="152"/>
      <c r="I168" s="152"/>
      <c r="J168" s="152"/>
      <c r="K168" s="152"/>
      <c r="L168" s="152"/>
      <c r="M168" s="152"/>
      <c r="N168" s="163"/>
      <c r="O168" s="163"/>
      <c r="P168" s="163"/>
      <c r="Q168" s="163"/>
      <c r="R168" s="163"/>
      <c r="S168" s="163"/>
      <c r="T168" s="174"/>
      <c r="U168" s="174"/>
      <c r="V168" s="163"/>
      <c r="W168" s="163"/>
      <c r="X168" s="163"/>
      <c r="Y168" s="163"/>
      <c r="Z168" s="174"/>
      <c r="AA168" s="174"/>
      <c r="AB168" s="163"/>
      <c r="AC168" s="163"/>
      <c r="AD168" s="163"/>
      <c r="AE168" s="163"/>
      <c r="AF168" s="163"/>
      <c r="AG168" s="163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</row>
    <row r="169" spans="1:70" ht="18" customHeight="1">
      <c r="F169" s="173" t="s">
        <v>209</v>
      </c>
      <c r="G169" s="152"/>
      <c r="H169" s="152"/>
      <c r="I169" s="152"/>
      <c r="J169" s="152"/>
      <c r="K169" s="152"/>
      <c r="L169" s="152"/>
      <c r="M169" s="152"/>
      <c r="N169" s="163"/>
      <c r="O169" s="163"/>
      <c r="P169" s="163"/>
      <c r="Q169" s="163"/>
      <c r="R169" s="163"/>
      <c r="S169" s="163"/>
      <c r="T169" s="174"/>
      <c r="U169" s="174"/>
      <c r="V169" s="163"/>
      <c r="W169" s="163"/>
      <c r="X169" s="163"/>
      <c r="Y169" s="163"/>
      <c r="Z169" s="174"/>
      <c r="AA169" s="174"/>
      <c r="AB169" s="163"/>
      <c r="AC169" s="163"/>
      <c r="AD169" s="163"/>
      <c r="AE169" s="163"/>
      <c r="AF169" s="163"/>
      <c r="AG169" s="163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122"/>
      <c r="AS169" s="122"/>
      <c r="AT169" s="122"/>
      <c r="AU169" s="122"/>
      <c r="AV169" s="122"/>
      <c r="AW169" s="122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</row>
    <row r="170" spans="1:70" ht="14.25" customHeight="1">
      <c r="F170" s="173"/>
      <c r="G170" s="152"/>
      <c r="H170" s="152"/>
      <c r="I170" s="152"/>
      <c r="J170" s="152"/>
      <c r="K170" s="152"/>
      <c r="L170" s="152"/>
      <c r="M170" s="152"/>
      <c r="N170" s="163"/>
      <c r="O170" s="163"/>
      <c r="P170" s="163"/>
      <c r="Q170" s="163"/>
      <c r="R170" s="163"/>
      <c r="S170" s="163"/>
      <c r="T170" s="174"/>
      <c r="U170" s="174"/>
      <c r="V170" s="163"/>
      <c r="W170" s="163"/>
      <c r="X170" s="163"/>
      <c r="Y170" s="163"/>
      <c r="Z170" s="174"/>
      <c r="AA170" s="174"/>
      <c r="AB170" s="163"/>
      <c r="AC170" s="163"/>
      <c r="AD170" s="163"/>
      <c r="AE170" s="163"/>
      <c r="AF170" s="163"/>
      <c r="AG170" s="163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</row>
    <row r="171" spans="1:70" ht="21.75" customHeight="1">
      <c r="A171" s="45"/>
      <c r="B171" s="45"/>
      <c r="C171" s="45"/>
      <c r="D171" s="45"/>
      <c r="E171" s="45"/>
      <c r="F171" s="173" t="s">
        <v>210</v>
      </c>
      <c r="G171" s="152"/>
      <c r="H171" s="152"/>
      <c r="I171" s="152"/>
      <c r="J171" s="152"/>
      <c r="K171" s="152"/>
      <c r="L171" s="152"/>
      <c r="M171" s="152"/>
      <c r="N171" s="163"/>
      <c r="O171" s="163"/>
      <c r="P171" s="163"/>
      <c r="Q171" s="163"/>
      <c r="R171" s="163"/>
      <c r="S171" s="163"/>
      <c r="T171" s="174"/>
      <c r="U171" s="174"/>
      <c r="V171" s="163"/>
      <c r="W171" s="163"/>
      <c r="X171" s="163"/>
      <c r="Y171" s="163"/>
      <c r="Z171" s="174"/>
      <c r="AA171" s="174"/>
      <c r="AB171" s="163"/>
      <c r="AC171" s="163"/>
      <c r="AD171" s="163"/>
      <c r="AE171" s="163"/>
      <c r="AF171" s="163"/>
      <c r="AG171" s="163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</row>
    <row r="172" spans="1:70" ht="12.75" customHeight="1">
      <c r="A172" s="174"/>
      <c r="B172" s="174"/>
      <c r="C172" s="152"/>
      <c r="D172" s="152"/>
      <c r="E172" s="152"/>
      <c r="F172" s="173"/>
      <c r="G172" s="152"/>
      <c r="H172" s="152"/>
      <c r="I172" s="152"/>
      <c r="J172" s="152"/>
      <c r="K172" s="152"/>
      <c r="L172" s="152"/>
      <c r="M172" s="152"/>
      <c r="N172" s="163"/>
      <c r="O172" s="163"/>
      <c r="P172" s="163"/>
      <c r="Q172" s="163"/>
      <c r="R172" s="163"/>
      <c r="S172" s="163"/>
      <c r="T172" s="174"/>
      <c r="U172" s="174"/>
      <c r="V172" s="163"/>
      <c r="W172" s="163"/>
      <c r="X172" s="163"/>
      <c r="Y172" s="163"/>
      <c r="Z172" s="174"/>
      <c r="AA172" s="174"/>
      <c r="AB172" s="163"/>
      <c r="AC172" s="163"/>
      <c r="AD172" s="163"/>
      <c r="AE172" s="163"/>
      <c r="AF172" s="163"/>
      <c r="AG172" s="163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</row>
    <row r="173" spans="1:70" ht="17.25" customHeight="1">
      <c r="A173" s="174"/>
      <c r="B173" s="174"/>
      <c r="C173" s="152"/>
      <c r="D173" s="152"/>
      <c r="E173" s="152"/>
      <c r="F173" s="152"/>
      <c r="G173" s="152"/>
      <c r="H173" s="152"/>
      <c r="I173" s="152"/>
      <c r="J173" s="152"/>
      <c r="K173" s="152"/>
      <c r="L173" s="152"/>
      <c r="M173" s="152"/>
      <c r="N173" s="163"/>
      <c r="O173" s="163"/>
      <c r="P173" s="163"/>
      <c r="Q173" s="163"/>
      <c r="R173" s="163"/>
      <c r="S173" s="163"/>
      <c r="T173" s="174"/>
      <c r="U173" s="174"/>
      <c r="V173" s="163"/>
      <c r="W173" s="163"/>
      <c r="X173" s="163"/>
      <c r="Y173" s="163"/>
      <c r="Z173" s="174"/>
      <c r="AA173" s="174"/>
      <c r="AB173" s="163"/>
      <c r="AC173" s="163"/>
      <c r="AD173" s="163"/>
      <c r="AE173" s="163"/>
      <c r="AF173" s="163"/>
      <c r="AG173" s="163"/>
      <c r="AH173" s="54"/>
      <c r="AI173" s="54"/>
      <c r="AJ173" s="54"/>
      <c r="AK173" s="54"/>
      <c r="AL173" s="54"/>
      <c r="AM173" s="54"/>
      <c r="AN173" s="54"/>
      <c r="AO173" s="54"/>
      <c r="AP173" s="54"/>
      <c r="AR173" s="54"/>
      <c r="AS173" s="54"/>
      <c r="AT173" s="54"/>
      <c r="AU173" s="54"/>
      <c r="AV173" s="54"/>
      <c r="AW173" s="54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</row>
    <row r="174" spans="1:70" ht="17.25" customHeight="1">
      <c r="A174" s="174"/>
      <c r="B174" s="174"/>
      <c r="C174" s="152"/>
      <c r="D174" s="152"/>
      <c r="E174" s="152"/>
      <c r="AR174" s="54"/>
      <c r="AS174" s="54"/>
      <c r="AT174" s="54"/>
      <c r="AU174" s="54"/>
      <c r="AV174" s="54"/>
      <c r="AW174" s="54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</row>
    <row r="175" spans="1:70" ht="17.25" customHeight="1">
      <c r="A175" s="174"/>
      <c r="B175" s="174"/>
      <c r="C175" s="152"/>
      <c r="D175" s="152"/>
      <c r="E175" s="152"/>
      <c r="AR175" s="54"/>
      <c r="AS175" s="54"/>
      <c r="AT175" s="54"/>
      <c r="AU175" s="54"/>
      <c r="AV175" s="54"/>
      <c r="AW175" s="54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</row>
    <row r="176" spans="1:70" ht="17.25" customHeight="1">
      <c r="A176" s="174"/>
      <c r="B176" s="174"/>
      <c r="C176" s="152"/>
      <c r="D176" s="152"/>
      <c r="E176" s="152"/>
      <c r="AR176" s="54"/>
      <c r="AS176" s="54"/>
      <c r="AT176" s="54"/>
      <c r="AU176" s="54"/>
      <c r="AV176" s="54"/>
      <c r="AW176" s="54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</row>
    <row r="177" spans="1:70" ht="17.25" customHeight="1">
      <c r="A177" s="174"/>
      <c r="B177" s="174"/>
      <c r="C177" s="152"/>
      <c r="D177" s="152"/>
      <c r="E177" s="152"/>
      <c r="AR177" s="54"/>
      <c r="AS177" s="54"/>
      <c r="AT177" s="54"/>
      <c r="AU177" s="54"/>
      <c r="AV177" s="54"/>
      <c r="AW177" s="54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</row>
    <row r="178" spans="1:70" ht="17.25" customHeight="1">
      <c r="A178" s="174"/>
      <c r="B178" s="174"/>
      <c r="C178" s="152"/>
      <c r="D178" s="152"/>
      <c r="E178" s="152"/>
      <c r="AR178" s="54"/>
      <c r="AS178" s="54"/>
      <c r="AT178" s="54"/>
      <c r="AU178" s="54"/>
      <c r="AV178" s="54"/>
      <c r="AW178" s="54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</row>
    <row r="179" spans="1:70" ht="17.25" customHeight="1">
      <c r="A179" s="174"/>
      <c r="B179" s="174"/>
      <c r="C179" s="152"/>
      <c r="D179" s="152"/>
      <c r="E179" s="152"/>
      <c r="AR179" s="54"/>
      <c r="AS179" s="54"/>
      <c r="AT179" s="54"/>
      <c r="AU179" s="54"/>
      <c r="AV179" s="54"/>
      <c r="AW179" s="54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</row>
    <row r="180" spans="1:70" ht="17.25" customHeight="1">
      <c r="A180" s="174"/>
      <c r="B180" s="174"/>
      <c r="C180" s="152"/>
      <c r="D180" s="152"/>
      <c r="E180" s="152"/>
      <c r="AR180" s="54"/>
      <c r="AS180" s="54"/>
      <c r="AT180" s="54"/>
      <c r="AU180" s="54"/>
      <c r="AV180" s="54"/>
      <c r="AW180" s="54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</row>
    <row r="181" spans="1:70" ht="17.25" customHeight="1">
      <c r="A181" s="174"/>
      <c r="B181" s="174"/>
      <c r="C181" s="152"/>
      <c r="D181" s="152"/>
      <c r="E181" s="152"/>
      <c r="F181" s="173"/>
      <c r="G181" s="152"/>
      <c r="H181" s="152"/>
      <c r="I181" s="152"/>
      <c r="J181" s="152"/>
      <c r="K181" s="152"/>
      <c r="L181" s="152"/>
      <c r="M181" s="152"/>
      <c r="N181" s="163"/>
      <c r="O181" s="163"/>
      <c r="P181" s="163"/>
      <c r="Q181" s="163"/>
      <c r="R181" s="163"/>
      <c r="S181" s="163"/>
      <c r="T181" s="174"/>
      <c r="U181" s="174"/>
      <c r="V181" s="163"/>
      <c r="W181" s="163"/>
      <c r="X181" s="163"/>
      <c r="Y181" s="163"/>
      <c r="Z181" s="174"/>
      <c r="AA181" s="174"/>
      <c r="AB181" s="163"/>
      <c r="AC181" s="163"/>
      <c r="AD181" s="163"/>
      <c r="AE181" s="163"/>
      <c r="AF181" s="163"/>
      <c r="AG181" s="163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</row>
    <row r="182" spans="1:70" ht="17.25" customHeight="1">
      <c r="A182" s="147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</row>
    <row r="183" spans="1:70" ht="21.75" customHeight="1">
      <c r="A183" s="174"/>
      <c r="B183" s="174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63"/>
      <c r="O183" s="163"/>
      <c r="P183" s="163"/>
      <c r="Q183" s="163"/>
      <c r="R183" s="163"/>
      <c r="S183" s="163"/>
      <c r="T183" s="174"/>
      <c r="U183" s="174"/>
      <c r="V183" s="163"/>
      <c r="W183" s="163"/>
      <c r="X183" s="163"/>
      <c r="Y183" s="163"/>
      <c r="Z183" s="174"/>
      <c r="AA183" s="174"/>
      <c r="AB183" s="163"/>
      <c r="AC183" s="163"/>
      <c r="AD183" s="163"/>
      <c r="AE183" s="163"/>
      <c r="AF183" s="163"/>
      <c r="AG183" s="163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</row>
    <row r="184" spans="1:70" ht="21.75" customHeight="1">
      <c r="A184" s="174"/>
      <c r="B184" s="174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63"/>
      <c r="O184" s="163"/>
      <c r="P184" s="163"/>
      <c r="Q184" s="163"/>
      <c r="R184" s="163"/>
      <c r="S184" s="163"/>
      <c r="T184" s="174"/>
      <c r="U184" s="174"/>
      <c r="V184" s="163"/>
      <c r="W184" s="163"/>
      <c r="X184" s="163"/>
      <c r="Y184" s="163"/>
      <c r="Z184" s="174"/>
      <c r="AA184" s="174"/>
      <c r="AB184" s="163"/>
      <c r="AC184" s="163"/>
      <c r="AD184" s="163"/>
      <c r="AE184" s="163"/>
      <c r="AF184" s="163"/>
      <c r="AG184" s="163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</row>
    <row r="185" spans="1:70" ht="21.75" customHeight="1">
      <c r="A185" s="174"/>
      <c r="B185" s="174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63"/>
      <c r="O185" s="163"/>
      <c r="P185" s="163"/>
      <c r="Q185" s="163"/>
      <c r="R185" s="163"/>
      <c r="S185" s="163"/>
      <c r="T185" s="174"/>
      <c r="U185" s="174"/>
      <c r="V185" s="163"/>
      <c r="W185" s="163"/>
      <c r="X185" s="163"/>
      <c r="Y185" s="163"/>
      <c r="Z185" s="174"/>
      <c r="AA185" s="174"/>
      <c r="AB185" s="163"/>
      <c r="AC185" s="163"/>
      <c r="AD185" s="163"/>
      <c r="AE185" s="163"/>
      <c r="AF185" s="163"/>
      <c r="AG185" s="163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</row>
    <row r="186" spans="1:70" ht="21.75" customHeight="1">
      <c r="A186" s="174"/>
      <c r="B186" s="174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63"/>
      <c r="O186" s="163"/>
      <c r="P186" s="163"/>
      <c r="Q186" s="163"/>
      <c r="R186" s="163"/>
      <c r="S186" s="163"/>
      <c r="T186" s="174"/>
      <c r="U186" s="174"/>
      <c r="V186" s="163"/>
      <c r="W186" s="163"/>
      <c r="X186" s="163"/>
      <c r="Y186" s="163"/>
      <c r="Z186" s="174"/>
      <c r="AA186" s="174"/>
      <c r="AB186" s="163"/>
      <c r="AC186" s="163"/>
      <c r="AD186" s="163"/>
      <c r="AE186" s="163"/>
      <c r="AF186" s="163"/>
      <c r="AG186" s="163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</row>
    <row r="187" spans="1:70" ht="21.75" customHeight="1">
      <c r="A187" s="174"/>
      <c r="B187" s="174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63"/>
      <c r="O187" s="163"/>
      <c r="P187" s="163"/>
      <c r="Q187" s="163"/>
      <c r="R187" s="163"/>
      <c r="S187" s="163"/>
      <c r="T187" s="174"/>
      <c r="U187" s="174"/>
      <c r="V187" s="163"/>
      <c r="W187" s="163"/>
      <c r="X187" s="163"/>
      <c r="Y187" s="163"/>
      <c r="Z187" s="174"/>
      <c r="AA187" s="174"/>
      <c r="AB187" s="163"/>
      <c r="AC187" s="163"/>
      <c r="AD187" s="163"/>
      <c r="AE187" s="163"/>
      <c r="AF187" s="163"/>
      <c r="AG187" s="163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</row>
    <row r="188" spans="1:70" ht="21.75" customHeight="1">
      <c r="A188" s="174"/>
      <c r="B188" s="174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63"/>
      <c r="O188" s="163"/>
      <c r="P188" s="163"/>
      <c r="Q188" s="163"/>
      <c r="R188" s="163"/>
      <c r="S188" s="163"/>
      <c r="T188" s="174"/>
      <c r="U188" s="174"/>
      <c r="V188" s="163"/>
      <c r="W188" s="163"/>
      <c r="X188" s="163"/>
      <c r="Y188" s="163"/>
      <c r="Z188" s="174"/>
      <c r="AA188" s="174"/>
      <c r="AB188" s="163"/>
      <c r="AC188" s="163"/>
      <c r="AD188" s="163"/>
      <c r="AE188" s="163"/>
      <c r="AF188" s="163"/>
      <c r="AG188" s="163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</row>
    <row r="189" spans="1:70" ht="21.75" customHeight="1">
      <c r="A189" s="174"/>
      <c r="B189" s="174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63"/>
      <c r="O189" s="163"/>
      <c r="P189" s="163"/>
      <c r="Q189" s="163"/>
      <c r="R189" s="163"/>
      <c r="S189" s="163"/>
      <c r="T189" s="174"/>
      <c r="U189" s="174"/>
      <c r="V189" s="163"/>
      <c r="W189" s="163"/>
      <c r="X189" s="163"/>
      <c r="Y189" s="163"/>
      <c r="Z189" s="174"/>
      <c r="AA189" s="174"/>
      <c r="AB189" s="163"/>
      <c r="AC189" s="163"/>
      <c r="AD189" s="163"/>
      <c r="AE189" s="163"/>
      <c r="AF189" s="163"/>
      <c r="AG189" s="163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</row>
    <row r="190" spans="1:70" ht="21.75" customHeight="1">
      <c r="A190" s="174"/>
      <c r="B190" s="174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63"/>
      <c r="O190" s="163"/>
      <c r="P190" s="163"/>
      <c r="Q190" s="163"/>
      <c r="R190" s="163"/>
      <c r="S190" s="163"/>
      <c r="T190" s="174"/>
      <c r="U190" s="174"/>
      <c r="V190" s="163"/>
      <c r="W190" s="163"/>
      <c r="X190" s="163"/>
      <c r="Y190" s="163"/>
      <c r="Z190" s="174"/>
      <c r="AA190" s="174"/>
      <c r="AB190" s="163"/>
      <c r="AC190" s="163"/>
      <c r="AD190" s="163"/>
      <c r="AE190" s="163"/>
      <c r="AF190" s="163"/>
      <c r="AG190" s="163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</row>
    <row r="191" spans="1:70" ht="21.75" customHeight="1">
      <c r="A191" s="174"/>
      <c r="B191" s="174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63"/>
      <c r="O191" s="163"/>
      <c r="P191" s="163"/>
      <c r="Q191" s="163"/>
      <c r="R191" s="163"/>
      <c r="S191" s="163"/>
      <c r="T191" s="174"/>
      <c r="U191" s="174"/>
      <c r="V191" s="163"/>
      <c r="W191" s="163"/>
      <c r="X191" s="163"/>
      <c r="Y191" s="163"/>
      <c r="Z191" s="174"/>
      <c r="AA191" s="174"/>
      <c r="AB191" s="163"/>
      <c r="AC191" s="163"/>
      <c r="AD191" s="163"/>
      <c r="AE191" s="163"/>
      <c r="AF191" s="163"/>
      <c r="AG191" s="163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</row>
    <row r="192" spans="1:70" ht="21.75" customHeight="1">
      <c r="A192" s="174"/>
      <c r="B192" s="174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63"/>
      <c r="O192" s="163"/>
      <c r="P192" s="163"/>
      <c r="Q192" s="163"/>
      <c r="R192" s="163"/>
      <c r="S192" s="163"/>
      <c r="T192" s="174"/>
      <c r="U192" s="174"/>
      <c r="V192" s="163"/>
      <c r="W192" s="163"/>
      <c r="X192" s="163"/>
      <c r="Y192" s="163"/>
      <c r="Z192" s="174"/>
      <c r="AA192" s="174"/>
      <c r="AB192" s="163"/>
      <c r="AC192" s="163"/>
      <c r="AD192" s="163"/>
      <c r="AE192" s="163"/>
      <c r="AF192" s="163"/>
      <c r="AG192" s="163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</row>
    <row r="193" spans="1:70" ht="21.75" customHeight="1">
      <c r="A193" s="174"/>
      <c r="B193" s="174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63"/>
      <c r="O193" s="163"/>
      <c r="P193" s="163"/>
      <c r="Q193" s="163"/>
      <c r="R193" s="163"/>
      <c r="S193" s="163"/>
      <c r="T193" s="174"/>
      <c r="U193" s="174"/>
      <c r="V193" s="163"/>
      <c r="W193" s="163"/>
      <c r="X193" s="163"/>
      <c r="Y193" s="163"/>
      <c r="Z193" s="174"/>
      <c r="AA193" s="174"/>
      <c r="AB193" s="163"/>
      <c r="AC193" s="163"/>
      <c r="AD193" s="163"/>
      <c r="AE193" s="163"/>
      <c r="AF193" s="163"/>
      <c r="AG193" s="163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</row>
    <row r="194" spans="1:70" ht="21.75" customHeight="1">
      <c r="A194" s="174"/>
      <c r="B194" s="174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63"/>
      <c r="O194" s="163"/>
      <c r="P194" s="163"/>
      <c r="Q194" s="163"/>
      <c r="R194" s="163"/>
      <c r="S194" s="163"/>
      <c r="T194" s="174"/>
      <c r="U194" s="174"/>
      <c r="V194" s="163"/>
      <c r="W194" s="163"/>
      <c r="X194" s="163"/>
      <c r="Y194" s="163"/>
      <c r="Z194" s="174"/>
      <c r="AA194" s="174"/>
      <c r="AB194" s="163"/>
      <c r="AC194" s="163"/>
      <c r="AD194" s="163"/>
      <c r="AE194" s="163"/>
      <c r="AF194" s="163"/>
      <c r="AG194" s="163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</row>
    <row r="195" spans="1:70" ht="21.75" customHeight="1">
      <c r="A195" s="174"/>
      <c r="B195" s="174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63"/>
      <c r="O195" s="163"/>
      <c r="P195" s="163"/>
      <c r="Q195" s="163"/>
      <c r="R195" s="163"/>
      <c r="S195" s="163"/>
      <c r="T195" s="174"/>
      <c r="U195" s="174"/>
      <c r="V195" s="163"/>
      <c r="W195" s="163"/>
      <c r="X195" s="163"/>
      <c r="Y195" s="163"/>
      <c r="Z195" s="174"/>
      <c r="AA195" s="174"/>
      <c r="AB195" s="163"/>
      <c r="AC195" s="163"/>
      <c r="AD195" s="163"/>
      <c r="AE195" s="163"/>
      <c r="AF195" s="163"/>
      <c r="AG195" s="163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</row>
    <row r="196" spans="1:70" ht="21.75" customHeight="1">
      <c r="A196" s="174"/>
      <c r="B196" s="174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63"/>
      <c r="O196" s="163"/>
      <c r="P196" s="163"/>
      <c r="Q196" s="163"/>
      <c r="R196" s="163"/>
      <c r="S196" s="163"/>
      <c r="T196" s="174"/>
      <c r="U196" s="174"/>
      <c r="V196" s="163"/>
      <c r="W196" s="163"/>
      <c r="X196" s="163"/>
      <c r="Y196" s="163"/>
      <c r="Z196" s="174"/>
      <c r="AA196" s="174"/>
      <c r="AB196" s="163"/>
      <c r="AC196" s="163"/>
      <c r="AD196" s="163"/>
      <c r="AE196" s="163"/>
      <c r="AF196" s="163"/>
      <c r="AG196" s="163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</row>
    <row r="197" spans="1:70" ht="19.5" customHeight="1">
      <c r="A197" s="74"/>
      <c r="B197" s="80"/>
      <c r="C197" s="75"/>
      <c r="D197" s="75"/>
      <c r="E197" s="75"/>
      <c r="F197" s="75"/>
      <c r="G197" s="77"/>
      <c r="H197" s="75"/>
      <c r="I197" s="75"/>
      <c r="J197" s="75"/>
      <c r="K197" s="75"/>
      <c r="L197" s="75"/>
      <c r="M197" s="75"/>
      <c r="N197" s="75"/>
      <c r="O197" s="77"/>
      <c r="P197" s="75"/>
      <c r="Q197" s="75"/>
      <c r="R197" s="75"/>
      <c r="S197" s="75"/>
      <c r="T197" s="74"/>
      <c r="U197" s="80"/>
      <c r="V197" s="75"/>
      <c r="W197" s="75"/>
      <c r="X197" s="75"/>
      <c r="Y197" s="75"/>
      <c r="Z197" s="77"/>
      <c r="AA197" s="75"/>
      <c r="AB197" s="75"/>
      <c r="AC197" s="75"/>
      <c r="AD197" s="75"/>
      <c r="AE197" s="75"/>
      <c r="AF197" s="75"/>
      <c r="AG197" s="80"/>
      <c r="AH197" s="77"/>
      <c r="AI197" s="75"/>
      <c r="AJ197" s="75"/>
      <c r="AK197" s="74"/>
      <c r="AL197" s="75"/>
      <c r="AM197" s="75"/>
      <c r="AN197" s="75"/>
      <c r="AO197" s="74"/>
      <c r="AP197" s="77"/>
      <c r="AQ197" s="75"/>
      <c r="AR197" s="75"/>
      <c r="AS197" s="74"/>
      <c r="AT197" s="74"/>
      <c r="AU197" s="75"/>
      <c r="AV197" s="75"/>
      <c r="AW197" s="75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</row>
    <row r="198" spans="1:70" ht="13.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</row>
    <row r="199" spans="1:70" ht="13.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</row>
    <row r="200" spans="1:70" ht="13.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</row>
    <row r="201" spans="1:70" ht="13.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</row>
    <row r="202" spans="1:70" ht="13.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</row>
    <row r="203" spans="1:70" ht="13.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</row>
    <row r="204" spans="1:70" ht="13.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</row>
    <row r="205" spans="1:70" ht="13.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</row>
    <row r="206" spans="1:70" ht="13.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</row>
    <row r="207" spans="1:70" ht="13.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</row>
    <row r="208" spans="1:70" ht="13.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</row>
    <row r="209" spans="1:70" ht="13.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</row>
    <row r="210" spans="1:70" ht="13.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</row>
    <row r="211" spans="1:70" ht="13.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</row>
    <row r="212" spans="1:70" ht="13.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</row>
    <row r="213" spans="1:70" ht="13.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</row>
    <row r="214" spans="1:70" ht="13.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</row>
    <row r="215" spans="1:70" ht="13.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</row>
    <row r="216" spans="1:70" ht="13.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</row>
    <row r="217" spans="1:70" ht="13.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</row>
    <row r="218" spans="1:70" ht="13.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</row>
    <row r="219" spans="1:70" ht="13.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</row>
    <row r="220" spans="1:70" ht="13.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</row>
    <row r="221" spans="1:70" ht="13.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</row>
    <row r="222" spans="1:70" ht="13.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</row>
    <row r="223" spans="1:70" ht="13.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</row>
    <row r="224" spans="1:70" ht="13.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</row>
    <row r="225" spans="1:70" ht="13.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</row>
    <row r="226" spans="1:70" ht="13.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</row>
    <row r="227" spans="1:70" ht="13.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</row>
    <row r="228" spans="1:70" ht="13.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</row>
    <row r="229" spans="1:70" ht="13.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</row>
    <row r="230" spans="1:70" ht="13.5" customHeight="1">
      <c r="A230" s="175"/>
      <c r="B230" s="175"/>
      <c r="C230" s="175"/>
      <c r="D230" s="175"/>
      <c r="E230" s="175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175"/>
      <c r="AH230" s="175"/>
      <c r="AI230" s="175"/>
      <c r="AJ230" s="175"/>
      <c r="AK230" s="175"/>
      <c r="AL230" s="175"/>
      <c r="AM230" s="175"/>
      <c r="AN230" s="175"/>
      <c r="AO230" s="175"/>
      <c r="AP230" s="175"/>
      <c r="AQ230" s="175"/>
      <c r="AR230" s="175"/>
      <c r="AS230" s="175"/>
      <c r="AT230" s="175"/>
      <c r="AU230" s="175"/>
      <c r="AV230" s="175"/>
      <c r="AW230" s="175"/>
      <c r="AX230" s="175"/>
      <c r="AY230" s="175"/>
      <c r="AZ230" s="175"/>
      <c r="BA230" s="175"/>
      <c r="BB230" s="175"/>
      <c r="BC230" s="175"/>
      <c r="BD230" s="175"/>
      <c r="BE230" s="175"/>
      <c r="BF230" s="175"/>
      <c r="BG230" s="175"/>
      <c r="BH230" s="175"/>
      <c r="BI230" s="175"/>
      <c r="BJ230" s="175"/>
      <c r="BK230" s="175"/>
      <c r="BL230" s="175"/>
      <c r="BM230" s="175"/>
      <c r="BN230" s="175"/>
      <c r="BO230" s="175"/>
      <c r="BP230" s="175"/>
      <c r="BQ230" s="175"/>
      <c r="BR230" s="175"/>
    </row>
    <row r="231" spans="1:70" ht="13.5" customHeight="1">
      <c r="A231" s="175"/>
      <c r="B231" s="175"/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5"/>
      <c r="AT231" s="175"/>
      <c r="AU231" s="175"/>
      <c r="AV231" s="175"/>
      <c r="AW231" s="175"/>
      <c r="AX231" s="175"/>
      <c r="AY231" s="175"/>
      <c r="AZ231" s="175"/>
      <c r="BA231" s="175"/>
      <c r="BB231" s="175"/>
      <c r="BC231" s="175"/>
      <c r="BD231" s="175"/>
      <c r="BE231" s="175"/>
      <c r="BF231" s="175"/>
      <c r="BG231" s="175"/>
      <c r="BH231" s="175"/>
      <c r="BI231" s="175"/>
      <c r="BJ231" s="175"/>
      <c r="BK231" s="175"/>
      <c r="BL231" s="175"/>
      <c r="BM231" s="175"/>
      <c r="BN231" s="175"/>
      <c r="BO231" s="175"/>
      <c r="BP231" s="175"/>
      <c r="BQ231" s="175"/>
      <c r="BR231" s="175"/>
    </row>
    <row r="232" spans="1:70" ht="13.5" customHeight="1">
      <c r="A232" s="175"/>
      <c r="B232" s="175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75"/>
      <c r="AT232" s="175"/>
      <c r="AU232" s="175"/>
      <c r="AV232" s="175"/>
      <c r="AW232" s="175"/>
      <c r="AX232" s="175"/>
      <c r="AY232" s="175"/>
      <c r="AZ232" s="175"/>
      <c r="BA232" s="175"/>
      <c r="BB232" s="175"/>
      <c r="BC232" s="175"/>
      <c r="BD232" s="175"/>
      <c r="BE232" s="175"/>
      <c r="BF232" s="175"/>
      <c r="BG232" s="175"/>
      <c r="BH232" s="175"/>
      <c r="BI232" s="175"/>
      <c r="BJ232" s="175"/>
      <c r="BK232" s="175"/>
      <c r="BL232" s="175"/>
      <c r="BM232" s="175"/>
      <c r="BN232" s="175"/>
      <c r="BO232" s="175"/>
      <c r="BP232" s="175"/>
      <c r="BQ232" s="175"/>
      <c r="BR232" s="175"/>
    </row>
    <row r="233" spans="1:70" ht="13.5" customHeight="1">
      <c r="A233" s="175"/>
      <c r="B233" s="175"/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75"/>
      <c r="AT233" s="175"/>
      <c r="AU233" s="175"/>
      <c r="AV233" s="175"/>
      <c r="AW233" s="175"/>
      <c r="AX233" s="175"/>
      <c r="AY233" s="175"/>
      <c r="AZ233" s="175"/>
      <c r="BA233" s="175"/>
      <c r="BB233" s="175"/>
      <c r="BC233" s="175"/>
      <c r="BD233" s="175"/>
      <c r="BE233" s="175"/>
      <c r="BF233" s="175"/>
      <c r="BG233" s="175"/>
      <c r="BH233" s="175"/>
      <c r="BI233" s="175"/>
      <c r="BJ233" s="175"/>
      <c r="BK233" s="175"/>
      <c r="BL233" s="175"/>
      <c r="BM233" s="175"/>
      <c r="BN233" s="175"/>
      <c r="BO233" s="175"/>
      <c r="BP233" s="175"/>
      <c r="BQ233" s="175"/>
      <c r="BR233" s="175"/>
    </row>
    <row r="234" spans="1:70" ht="13.5" customHeight="1">
      <c r="A234" s="175"/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175"/>
      <c r="AH234" s="175"/>
      <c r="AI234" s="175"/>
      <c r="AJ234" s="175"/>
      <c r="AK234" s="175"/>
      <c r="AL234" s="175"/>
      <c r="AM234" s="175"/>
      <c r="AN234" s="175"/>
      <c r="AO234" s="175"/>
      <c r="AP234" s="175"/>
      <c r="AQ234" s="175"/>
      <c r="AR234" s="175"/>
      <c r="AS234" s="175"/>
      <c r="AT234" s="175"/>
      <c r="AU234" s="175"/>
      <c r="AV234" s="175"/>
      <c r="AW234" s="175"/>
      <c r="AX234" s="175"/>
      <c r="AY234" s="175"/>
      <c r="AZ234" s="175"/>
      <c r="BA234" s="175"/>
      <c r="BB234" s="175"/>
      <c r="BC234" s="175"/>
      <c r="BD234" s="175"/>
      <c r="BE234" s="175"/>
      <c r="BF234" s="175"/>
      <c r="BG234" s="175"/>
      <c r="BH234" s="175"/>
      <c r="BI234" s="175"/>
      <c r="BJ234" s="175"/>
      <c r="BK234" s="175"/>
      <c r="BL234" s="175"/>
      <c r="BM234" s="175"/>
      <c r="BN234" s="175"/>
      <c r="BO234" s="175"/>
      <c r="BP234" s="175"/>
      <c r="BQ234" s="175"/>
      <c r="BR234" s="175"/>
    </row>
    <row r="235" spans="1:70" ht="13.5" customHeight="1">
      <c r="A235" s="175"/>
      <c r="B235" s="175"/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  <c r="AD235" s="175"/>
      <c r="AE235" s="175"/>
      <c r="AF235" s="175"/>
      <c r="AG235" s="175"/>
      <c r="AH235" s="175"/>
      <c r="AI235" s="175"/>
      <c r="AJ235" s="175"/>
      <c r="AK235" s="175"/>
      <c r="AL235" s="175"/>
      <c r="AM235" s="175"/>
      <c r="AN235" s="175"/>
      <c r="AO235" s="175"/>
      <c r="AP235" s="175"/>
      <c r="AQ235" s="175"/>
      <c r="AR235" s="175"/>
      <c r="AS235" s="175"/>
      <c r="AT235" s="175"/>
      <c r="AU235" s="175"/>
      <c r="AV235" s="175"/>
      <c r="AW235" s="175"/>
      <c r="AX235" s="175"/>
      <c r="AY235" s="175"/>
      <c r="AZ235" s="175"/>
      <c r="BA235" s="175"/>
      <c r="BB235" s="175"/>
      <c r="BC235" s="175"/>
      <c r="BD235" s="175"/>
      <c r="BE235" s="175"/>
      <c r="BF235" s="175"/>
      <c r="BG235" s="175"/>
      <c r="BH235" s="175"/>
      <c r="BI235" s="175"/>
      <c r="BJ235" s="175"/>
      <c r="BK235" s="175"/>
      <c r="BL235" s="175"/>
      <c r="BM235" s="175"/>
      <c r="BN235" s="175"/>
      <c r="BO235" s="175"/>
      <c r="BP235" s="175"/>
      <c r="BQ235" s="175"/>
      <c r="BR235" s="175"/>
    </row>
    <row r="236" spans="1:70" ht="13.5" customHeight="1">
      <c r="A236" s="175"/>
      <c r="B236" s="175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  <c r="AD236" s="175"/>
      <c r="AE236" s="175"/>
      <c r="AF236" s="175"/>
      <c r="AG236" s="175"/>
      <c r="AH236" s="175"/>
      <c r="AI236" s="175"/>
      <c r="AJ236" s="175"/>
      <c r="AK236" s="175"/>
      <c r="AL236" s="175"/>
      <c r="AM236" s="175"/>
      <c r="AN236" s="175"/>
      <c r="AO236" s="175"/>
      <c r="AP236" s="175"/>
      <c r="AQ236" s="175"/>
      <c r="AR236" s="175"/>
      <c r="AS236" s="175"/>
      <c r="AT236" s="175"/>
      <c r="AU236" s="175"/>
      <c r="AV236" s="175"/>
      <c r="AW236" s="175"/>
      <c r="AX236" s="175"/>
      <c r="AY236" s="175"/>
      <c r="AZ236" s="175"/>
      <c r="BA236" s="175"/>
      <c r="BB236" s="175"/>
      <c r="BC236" s="175"/>
      <c r="BD236" s="175"/>
      <c r="BE236" s="175"/>
      <c r="BF236" s="175"/>
      <c r="BG236" s="175"/>
      <c r="BH236" s="175"/>
      <c r="BI236" s="175"/>
      <c r="BJ236" s="175"/>
      <c r="BK236" s="175"/>
      <c r="BL236" s="175"/>
      <c r="BM236" s="175"/>
      <c r="BN236" s="175"/>
      <c r="BO236" s="175"/>
      <c r="BP236" s="175"/>
      <c r="BQ236" s="175"/>
      <c r="BR236" s="175"/>
    </row>
    <row r="237" spans="1:70" ht="13.5" customHeight="1">
      <c r="A237" s="175"/>
      <c r="B237" s="175"/>
      <c r="C237" s="175"/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  <c r="AD237" s="175"/>
      <c r="AE237" s="175"/>
      <c r="AF237" s="175"/>
      <c r="AG237" s="175"/>
      <c r="AH237" s="175"/>
      <c r="AI237" s="175"/>
      <c r="AJ237" s="175"/>
      <c r="AK237" s="175"/>
      <c r="AL237" s="175"/>
      <c r="AM237" s="175"/>
      <c r="AN237" s="175"/>
      <c r="AO237" s="175"/>
      <c r="AP237" s="175"/>
      <c r="AQ237" s="175"/>
      <c r="AR237" s="175"/>
      <c r="AS237" s="175"/>
      <c r="AT237" s="175"/>
      <c r="AU237" s="175"/>
      <c r="AV237" s="175"/>
      <c r="AW237" s="175"/>
      <c r="AX237" s="175"/>
      <c r="AY237" s="175"/>
      <c r="AZ237" s="175"/>
      <c r="BA237" s="175"/>
      <c r="BB237" s="175"/>
      <c r="BC237" s="175"/>
      <c r="BD237" s="175"/>
      <c r="BE237" s="175"/>
      <c r="BF237" s="175"/>
      <c r="BG237" s="175"/>
      <c r="BH237" s="175"/>
      <c r="BI237" s="175"/>
      <c r="BJ237" s="175"/>
      <c r="BK237" s="175"/>
      <c r="BL237" s="175"/>
      <c r="BM237" s="175"/>
      <c r="BN237" s="175"/>
      <c r="BO237" s="175"/>
      <c r="BP237" s="175"/>
      <c r="BQ237" s="175"/>
      <c r="BR237" s="175"/>
    </row>
    <row r="238" spans="1:70" ht="13.5" customHeight="1">
      <c r="A238" s="175"/>
      <c r="B238" s="175"/>
      <c r="C238" s="175"/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  <c r="AD238" s="175"/>
      <c r="AE238" s="175"/>
      <c r="AF238" s="175"/>
      <c r="AG238" s="175"/>
      <c r="AH238" s="175"/>
      <c r="AI238" s="175"/>
      <c r="AJ238" s="175"/>
      <c r="AK238" s="175"/>
      <c r="AL238" s="175"/>
      <c r="AM238" s="175"/>
      <c r="AN238" s="175"/>
      <c r="AO238" s="175"/>
      <c r="AP238" s="175"/>
      <c r="AQ238" s="175"/>
      <c r="AR238" s="175"/>
      <c r="AS238" s="175"/>
      <c r="AT238" s="175"/>
      <c r="AU238" s="175"/>
      <c r="AV238" s="175"/>
      <c r="AW238" s="175"/>
      <c r="AX238" s="175"/>
      <c r="AY238" s="175"/>
      <c r="AZ238" s="175"/>
      <c r="BA238" s="175"/>
      <c r="BB238" s="175"/>
      <c r="BC238" s="175"/>
      <c r="BD238" s="175"/>
      <c r="BE238" s="175"/>
      <c r="BF238" s="175"/>
      <c r="BG238" s="175"/>
      <c r="BH238" s="175"/>
      <c r="BI238" s="175"/>
      <c r="BJ238" s="175"/>
      <c r="BK238" s="175"/>
      <c r="BL238" s="175"/>
      <c r="BM238" s="175"/>
      <c r="BN238" s="175"/>
      <c r="BO238" s="175"/>
      <c r="BP238" s="175"/>
      <c r="BQ238" s="175"/>
      <c r="BR238" s="175"/>
    </row>
    <row r="239" spans="1:70" ht="13.5" customHeight="1">
      <c r="A239" s="175"/>
      <c r="B239" s="175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  <c r="AD239" s="175"/>
      <c r="AE239" s="175"/>
      <c r="AF239" s="175"/>
      <c r="AG239" s="175"/>
      <c r="AH239" s="175"/>
      <c r="AI239" s="175"/>
      <c r="AJ239" s="175"/>
      <c r="AK239" s="175"/>
      <c r="AL239" s="175"/>
      <c r="AM239" s="175"/>
      <c r="AN239" s="175"/>
      <c r="AO239" s="175"/>
      <c r="AP239" s="175"/>
      <c r="AQ239" s="175"/>
      <c r="AR239" s="175"/>
      <c r="AS239" s="175"/>
      <c r="AT239" s="175"/>
      <c r="AU239" s="175"/>
      <c r="AV239" s="175"/>
      <c r="AW239" s="175"/>
      <c r="AX239" s="175"/>
      <c r="AY239" s="175"/>
      <c r="AZ239" s="175"/>
      <c r="BA239" s="175"/>
      <c r="BB239" s="175"/>
      <c r="BC239" s="175"/>
      <c r="BD239" s="175"/>
      <c r="BE239" s="175"/>
      <c r="BF239" s="175"/>
      <c r="BG239" s="175"/>
      <c r="BH239" s="175"/>
      <c r="BI239" s="175"/>
      <c r="BJ239" s="175"/>
      <c r="BK239" s="175"/>
      <c r="BL239" s="175"/>
      <c r="BM239" s="175"/>
      <c r="BN239" s="175"/>
      <c r="BO239" s="175"/>
      <c r="BP239" s="175"/>
      <c r="BQ239" s="175"/>
      <c r="BR239" s="175"/>
    </row>
    <row r="240" spans="1:70" ht="13.5" customHeight="1">
      <c r="A240" s="175"/>
      <c r="B240" s="175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175"/>
      <c r="AH240" s="175"/>
      <c r="AI240" s="175"/>
      <c r="AJ240" s="175"/>
      <c r="AK240" s="175"/>
      <c r="AL240" s="175"/>
      <c r="AM240" s="175"/>
      <c r="AN240" s="175"/>
      <c r="AO240" s="175"/>
      <c r="AP240" s="175"/>
      <c r="AQ240" s="175"/>
      <c r="AR240" s="175"/>
      <c r="AS240" s="175"/>
      <c r="AT240" s="175"/>
      <c r="AU240" s="175"/>
      <c r="AV240" s="175"/>
      <c r="AW240" s="175"/>
      <c r="AX240" s="175"/>
      <c r="AY240" s="175"/>
      <c r="AZ240" s="175"/>
      <c r="BA240" s="175"/>
      <c r="BB240" s="175"/>
      <c r="BC240" s="175"/>
      <c r="BD240" s="175"/>
      <c r="BE240" s="175"/>
      <c r="BF240" s="175"/>
      <c r="BG240" s="175"/>
      <c r="BH240" s="175"/>
      <c r="BI240" s="175"/>
      <c r="BJ240" s="175"/>
      <c r="BK240" s="175"/>
      <c r="BL240" s="175"/>
      <c r="BM240" s="175"/>
      <c r="BN240" s="175"/>
      <c r="BO240" s="175"/>
      <c r="BP240" s="175"/>
      <c r="BQ240" s="175"/>
      <c r="BR240" s="175"/>
    </row>
    <row r="241" spans="1:70" ht="13.5" customHeight="1">
      <c r="A241" s="175"/>
      <c r="B241" s="175"/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5"/>
      <c r="AE241" s="175"/>
      <c r="AF241" s="175"/>
      <c r="AG241" s="175"/>
      <c r="AH241" s="175"/>
      <c r="AI241" s="175"/>
      <c r="AJ241" s="175"/>
      <c r="AK241" s="175"/>
      <c r="AL241" s="175"/>
      <c r="AM241" s="175"/>
      <c r="AN241" s="175"/>
      <c r="AO241" s="175"/>
      <c r="AP241" s="175"/>
      <c r="AQ241" s="175"/>
      <c r="AR241" s="175"/>
      <c r="AS241" s="175"/>
      <c r="AT241" s="175"/>
      <c r="AU241" s="175"/>
      <c r="AV241" s="175"/>
      <c r="AW241" s="175"/>
      <c r="AX241" s="175"/>
      <c r="AY241" s="175"/>
      <c r="AZ241" s="175"/>
      <c r="BA241" s="175"/>
      <c r="BB241" s="175"/>
      <c r="BC241" s="175"/>
      <c r="BD241" s="175"/>
      <c r="BE241" s="175"/>
      <c r="BF241" s="175"/>
      <c r="BG241" s="175"/>
      <c r="BH241" s="175"/>
      <c r="BI241" s="175"/>
      <c r="BJ241" s="175"/>
      <c r="BK241" s="175"/>
      <c r="BL241" s="175"/>
      <c r="BM241" s="175"/>
      <c r="BN241" s="175"/>
      <c r="BO241" s="175"/>
      <c r="BP241" s="175"/>
      <c r="BQ241" s="175"/>
      <c r="BR241" s="175"/>
    </row>
    <row r="242" spans="1:70" ht="13.5" customHeight="1">
      <c r="A242" s="175"/>
      <c r="B242" s="175"/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  <c r="AD242" s="175"/>
      <c r="AE242" s="175"/>
      <c r="AF242" s="175"/>
      <c r="AG242" s="175"/>
      <c r="AH242" s="175"/>
      <c r="AI242" s="175"/>
      <c r="AJ242" s="175"/>
      <c r="AK242" s="175"/>
      <c r="AL242" s="175"/>
      <c r="AM242" s="175"/>
      <c r="AN242" s="175"/>
      <c r="AO242" s="175"/>
      <c r="AP242" s="175"/>
      <c r="AQ242" s="175"/>
      <c r="AR242" s="175"/>
      <c r="AS242" s="175"/>
      <c r="AT242" s="175"/>
      <c r="AU242" s="175"/>
      <c r="AV242" s="175"/>
      <c r="AW242" s="175"/>
      <c r="AX242" s="175"/>
      <c r="AY242" s="175"/>
      <c r="AZ242" s="175"/>
      <c r="BA242" s="175"/>
      <c r="BB242" s="175"/>
      <c r="BC242" s="175"/>
      <c r="BD242" s="175"/>
      <c r="BE242" s="175"/>
      <c r="BF242" s="175"/>
      <c r="BG242" s="175"/>
      <c r="BH242" s="175"/>
      <c r="BI242" s="175"/>
      <c r="BJ242" s="175"/>
      <c r="BK242" s="175"/>
      <c r="BL242" s="175"/>
      <c r="BM242" s="175"/>
      <c r="BN242" s="175"/>
      <c r="BO242" s="175"/>
      <c r="BP242" s="175"/>
      <c r="BQ242" s="175"/>
      <c r="BR242" s="175"/>
    </row>
    <row r="243" spans="1:70" ht="13.5" customHeight="1">
      <c r="A243" s="175"/>
      <c r="B243" s="175"/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5"/>
      <c r="AE243" s="175"/>
      <c r="AF243" s="175"/>
      <c r="AG243" s="175"/>
      <c r="AH243" s="175"/>
      <c r="AI243" s="175"/>
      <c r="AJ243" s="175"/>
      <c r="AK243" s="175"/>
      <c r="AL243" s="175"/>
      <c r="AM243" s="175"/>
      <c r="AN243" s="175"/>
      <c r="AO243" s="175"/>
      <c r="AP243" s="175"/>
      <c r="AQ243" s="175"/>
      <c r="AR243" s="175"/>
      <c r="AS243" s="175"/>
      <c r="AT243" s="175"/>
      <c r="AU243" s="175"/>
      <c r="AV243" s="175"/>
      <c r="AW243" s="175"/>
      <c r="AX243" s="175"/>
      <c r="AY243" s="175"/>
      <c r="AZ243" s="175"/>
      <c r="BA243" s="175"/>
      <c r="BB243" s="175"/>
      <c r="BC243" s="175"/>
      <c r="BD243" s="175"/>
      <c r="BE243" s="175"/>
      <c r="BF243" s="175"/>
      <c r="BG243" s="175"/>
      <c r="BH243" s="175"/>
      <c r="BI243" s="175"/>
      <c r="BJ243" s="175"/>
      <c r="BK243" s="175"/>
      <c r="BL243" s="175"/>
      <c r="BM243" s="175"/>
      <c r="BN243" s="175"/>
      <c r="BO243" s="175"/>
      <c r="BP243" s="175"/>
      <c r="BQ243" s="175"/>
      <c r="BR243" s="175"/>
    </row>
    <row r="244" spans="1:70" ht="13.5" customHeight="1">
      <c r="A244" s="175"/>
      <c r="B244" s="175"/>
      <c r="C244" s="175"/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5"/>
      <c r="AP244" s="175"/>
      <c r="AQ244" s="175"/>
      <c r="AR244" s="175"/>
      <c r="AS244" s="175"/>
      <c r="AT244" s="175"/>
      <c r="AU244" s="175"/>
      <c r="AV244" s="175"/>
      <c r="AW244" s="175"/>
      <c r="AX244" s="175"/>
      <c r="AY244" s="175"/>
      <c r="AZ244" s="175"/>
      <c r="BA244" s="175"/>
      <c r="BB244" s="175"/>
      <c r="BC244" s="175"/>
      <c r="BD244" s="175"/>
      <c r="BE244" s="175"/>
      <c r="BF244" s="175"/>
      <c r="BG244" s="175"/>
      <c r="BH244" s="175"/>
      <c r="BI244" s="175"/>
      <c r="BJ244" s="175"/>
      <c r="BK244" s="175"/>
      <c r="BL244" s="175"/>
      <c r="BM244" s="175"/>
      <c r="BN244" s="175"/>
      <c r="BO244" s="175"/>
      <c r="BP244" s="175"/>
      <c r="BQ244" s="175"/>
      <c r="BR244" s="175"/>
    </row>
    <row r="245" spans="1:70" ht="13.5" customHeight="1">
      <c r="A245" s="175"/>
      <c r="B245" s="175"/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5"/>
      <c r="AP245" s="175"/>
      <c r="AQ245" s="175"/>
      <c r="AR245" s="175"/>
      <c r="AS245" s="175"/>
      <c r="AT245" s="175"/>
      <c r="AU245" s="175"/>
      <c r="AV245" s="175"/>
      <c r="AW245" s="175"/>
      <c r="AX245" s="175"/>
      <c r="AY245" s="175"/>
      <c r="AZ245" s="175"/>
      <c r="BA245" s="175"/>
      <c r="BB245" s="175"/>
      <c r="BC245" s="175"/>
      <c r="BD245" s="175"/>
      <c r="BE245" s="175"/>
      <c r="BF245" s="175"/>
      <c r="BG245" s="175"/>
      <c r="BH245" s="175"/>
      <c r="BI245" s="175"/>
      <c r="BJ245" s="175"/>
      <c r="BK245" s="175"/>
      <c r="BL245" s="175"/>
      <c r="BM245" s="175"/>
      <c r="BN245" s="175"/>
      <c r="BO245" s="175"/>
      <c r="BP245" s="175"/>
      <c r="BQ245" s="175"/>
      <c r="BR245" s="175"/>
    </row>
    <row r="246" spans="1:70" ht="13.5" customHeight="1">
      <c r="A246" s="175"/>
      <c r="B246" s="175"/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5"/>
      <c r="AP246" s="175"/>
      <c r="AQ246" s="175"/>
      <c r="AR246" s="175"/>
      <c r="AS246" s="175"/>
      <c r="AT246" s="175"/>
      <c r="AU246" s="175"/>
      <c r="AV246" s="175"/>
      <c r="AW246" s="175"/>
      <c r="AX246" s="175"/>
      <c r="AY246" s="175"/>
      <c r="AZ246" s="175"/>
      <c r="BA246" s="175"/>
      <c r="BB246" s="175"/>
      <c r="BC246" s="175"/>
      <c r="BD246" s="175"/>
      <c r="BE246" s="175"/>
      <c r="BF246" s="175"/>
      <c r="BG246" s="175"/>
      <c r="BH246" s="175"/>
      <c r="BI246" s="175"/>
      <c r="BJ246" s="175"/>
      <c r="BK246" s="175"/>
      <c r="BL246" s="175"/>
      <c r="BM246" s="175"/>
      <c r="BN246" s="175"/>
      <c r="BO246" s="175"/>
      <c r="BP246" s="175"/>
      <c r="BQ246" s="175"/>
      <c r="BR246" s="175"/>
    </row>
    <row r="247" spans="1:70" ht="13.5" customHeight="1">
      <c r="A247" s="175"/>
      <c r="B247" s="175"/>
      <c r="C247" s="175"/>
      <c r="D247" s="175"/>
      <c r="E247" s="175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5"/>
      <c r="AT247" s="175"/>
      <c r="AU247" s="175"/>
      <c r="AV247" s="175"/>
      <c r="AW247" s="175"/>
      <c r="AX247" s="175"/>
      <c r="AY247" s="175"/>
      <c r="AZ247" s="175"/>
      <c r="BA247" s="175"/>
      <c r="BB247" s="175"/>
      <c r="BC247" s="175"/>
      <c r="BD247" s="175"/>
      <c r="BE247" s="175"/>
      <c r="BF247" s="175"/>
      <c r="BG247" s="175"/>
      <c r="BH247" s="175"/>
      <c r="BI247" s="175"/>
      <c r="BJ247" s="175"/>
      <c r="BK247" s="175"/>
      <c r="BL247" s="175"/>
      <c r="BM247" s="175"/>
      <c r="BN247" s="175"/>
      <c r="BO247" s="175"/>
      <c r="BP247" s="175"/>
      <c r="BQ247" s="175"/>
      <c r="BR247" s="175"/>
    </row>
    <row r="248" spans="1:70" ht="13.5" customHeight="1">
      <c r="A248" s="175"/>
      <c r="B248" s="175"/>
      <c r="C248" s="175"/>
      <c r="D248" s="175"/>
      <c r="E248" s="175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5"/>
      <c r="AT248" s="175"/>
      <c r="AU248" s="175"/>
      <c r="AV248" s="175"/>
      <c r="AW248" s="175"/>
      <c r="AX248" s="175"/>
      <c r="AY248" s="175"/>
      <c r="AZ248" s="175"/>
      <c r="BA248" s="175"/>
      <c r="BB248" s="175"/>
      <c r="BC248" s="175"/>
      <c r="BD248" s="175"/>
      <c r="BE248" s="175"/>
      <c r="BF248" s="175"/>
      <c r="BG248" s="175"/>
      <c r="BH248" s="175"/>
      <c r="BI248" s="175"/>
      <c r="BJ248" s="175"/>
      <c r="BK248" s="175"/>
      <c r="BL248" s="175"/>
      <c r="BM248" s="175"/>
      <c r="BN248" s="175"/>
      <c r="BO248" s="175"/>
      <c r="BP248" s="175"/>
      <c r="BQ248" s="175"/>
      <c r="BR248" s="175"/>
    </row>
    <row r="249" spans="1:70" ht="13.5" customHeight="1">
      <c r="A249" s="175"/>
      <c r="B249" s="175"/>
      <c r="C249" s="175"/>
      <c r="D249" s="175"/>
      <c r="E249" s="175"/>
      <c r="F249" s="175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/>
      <c r="AK249" s="175"/>
      <c r="AL249" s="175"/>
      <c r="AM249" s="175"/>
      <c r="AN249" s="175"/>
      <c r="AO249" s="175"/>
      <c r="AP249" s="175"/>
      <c r="AQ249" s="175"/>
      <c r="AR249" s="175"/>
      <c r="AS249" s="175"/>
      <c r="AT249" s="175"/>
      <c r="AU249" s="175"/>
      <c r="AV249" s="175"/>
      <c r="AW249" s="175"/>
      <c r="AX249" s="175"/>
      <c r="AY249" s="175"/>
      <c r="AZ249" s="175"/>
      <c r="BA249" s="175"/>
      <c r="BB249" s="175"/>
      <c r="BC249" s="175"/>
      <c r="BD249" s="175"/>
      <c r="BE249" s="175"/>
      <c r="BF249" s="175"/>
      <c r="BG249" s="175"/>
      <c r="BH249" s="175"/>
      <c r="BI249" s="175"/>
      <c r="BJ249" s="175"/>
      <c r="BK249" s="175"/>
      <c r="BL249" s="175"/>
      <c r="BM249" s="175"/>
      <c r="BN249" s="175"/>
      <c r="BO249" s="175"/>
      <c r="BP249" s="175"/>
      <c r="BQ249" s="175"/>
      <c r="BR249" s="175"/>
    </row>
    <row r="250" spans="1:70" ht="13.5" customHeight="1">
      <c r="A250" s="175"/>
      <c r="B250" s="175"/>
      <c r="C250" s="175"/>
      <c r="D250" s="175"/>
      <c r="E250" s="175"/>
      <c r="F250" s="175"/>
      <c r="G250" s="175"/>
      <c r="H250" s="175"/>
      <c r="I250" s="175"/>
      <c r="J250" s="175"/>
      <c r="K250" s="175"/>
      <c r="L250" s="175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  <c r="AD250" s="175"/>
      <c r="AE250" s="175"/>
      <c r="AF250" s="175"/>
      <c r="AG250" s="175"/>
      <c r="AH250" s="175"/>
      <c r="AI250" s="175"/>
      <c r="AJ250" s="175"/>
      <c r="AK250" s="175"/>
      <c r="AL250" s="175"/>
      <c r="AM250" s="175"/>
      <c r="AN250" s="175"/>
      <c r="AO250" s="175"/>
      <c r="AP250" s="175"/>
      <c r="AQ250" s="175"/>
      <c r="AR250" s="175"/>
      <c r="AS250" s="175"/>
      <c r="AT250" s="175"/>
      <c r="AU250" s="175"/>
      <c r="AV250" s="175"/>
      <c r="AW250" s="175"/>
      <c r="AX250" s="175"/>
      <c r="AY250" s="175"/>
      <c r="AZ250" s="175"/>
      <c r="BA250" s="175"/>
      <c r="BB250" s="175"/>
      <c r="BC250" s="175"/>
      <c r="BD250" s="175"/>
      <c r="BE250" s="175"/>
      <c r="BF250" s="175"/>
      <c r="BG250" s="175"/>
      <c r="BH250" s="175"/>
      <c r="BI250" s="175"/>
      <c r="BJ250" s="175"/>
      <c r="BK250" s="175"/>
      <c r="BL250" s="175"/>
      <c r="BM250" s="175"/>
      <c r="BN250" s="175"/>
      <c r="BO250" s="175"/>
      <c r="BP250" s="175"/>
      <c r="BQ250" s="175"/>
      <c r="BR250" s="175"/>
    </row>
    <row r="251" spans="1:70" ht="13.5" customHeight="1">
      <c r="A251" s="175"/>
      <c r="B251" s="175"/>
      <c r="C251" s="175"/>
      <c r="D251" s="175"/>
      <c r="E251" s="175"/>
      <c r="F251" s="175"/>
      <c r="G251" s="175"/>
      <c r="H251" s="175"/>
      <c r="I251" s="175"/>
      <c r="J251" s="175"/>
      <c r="K251" s="175"/>
      <c r="L251" s="175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  <c r="AD251" s="175"/>
      <c r="AE251" s="175"/>
      <c r="AF251" s="175"/>
      <c r="AG251" s="175"/>
      <c r="AH251" s="175"/>
      <c r="AI251" s="175"/>
      <c r="AJ251" s="175"/>
      <c r="AK251" s="175"/>
      <c r="AL251" s="175"/>
      <c r="AM251" s="175"/>
      <c r="AN251" s="175"/>
      <c r="AO251" s="175"/>
      <c r="AP251" s="175"/>
      <c r="AQ251" s="175"/>
      <c r="AR251" s="175"/>
      <c r="AS251" s="175"/>
      <c r="AT251" s="175"/>
      <c r="AU251" s="175"/>
      <c r="AV251" s="175"/>
      <c r="AW251" s="175"/>
      <c r="AX251" s="175"/>
      <c r="AY251" s="175"/>
      <c r="AZ251" s="175"/>
      <c r="BA251" s="175"/>
      <c r="BB251" s="175"/>
      <c r="BC251" s="175"/>
      <c r="BD251" s="175"/>
      <c r="BE251" s="175"/>
      <c r="BF251" s="175"/>
      <c r="BG251" s="175"/>
      <c r="BH251" s="175"/>
      <c r="BI251" s="175"/>
      <c r="BJ251" s="175"/>
      <c r="BK251" s="175"/>
      <c r="BL251" s="175"/>
      <c r="BM251" s="175"/>
      <c r="BN251" s="175"/>
      <c r="BO251" s="175"/>
      <c r="BP251" s="175"/>
      <c r="BQ251" s="175"/>
      <c r="BR251" s="175"/>
    </row>
    <row r="252" spans="1:70" ht="13.5" customHeight="1">
      <c r="A252" s="175"/>
      <c r="B252" s="175"/>
      <c r="C252" s="175"/>
      <c r="D252" s="175"/>
      <c r="E252" s="175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  <c r="AD252" s="175"/>
      <c r="AE252" s="175"/>
      <c r="AF252" s="175"/>
      <c r="AG252" s="175"/>
      <c r="AH252" s="175"/>
      <c r="AI252" s="175"/>
      <c r="AJ252" s="175"/>
      <c r="AK252" s="175"/>
      <c r="AL252" s="175"/>
      <c r="AM252" s="175"/>
      <c r="AN252" s="175"/>
      <c r="AO252" s="175"/>
      <c r="AP252" s="175"/>
      <c r="AQ252" s="175"/>
      <c r="AR252" s="175"/>
      <c r="AS252" s="175"/>
      <c r="AT252" s="175"/>
      <c r="AU252" s="175"/>
      <c r="AV252" s="175"/>
      <c r="AW252" s="175"/>
      <c r="AX252" s="175"/>
      <c r="AY252" s="175"/>
      <c r="AZ252" s="175"/>
      <c r="BA252" s="175"/>
      <c r="BB252" s="175"/>
      <c r="BC252" s="175"/>
      <c r="BD252" s="175"/>
      <c r="BE252" s="175"/>
      <c r="BF252" s="175"/>
      <c r="BG252" s="175"/>
      <c r="BH252" s="175"/>
      <c r="BI252" s="175"/>
      <c r="BJ252" s="175"/>
      <c r="BK252" s="175"/>
      <c r="BL252" s="175"/>
      <c r="BM252" s="175"/>
      <c r="BN252" s="175"/>
      <c r="BO252" s="175"/>
      <c r="BP252" s="175"/>
      <c r="BQ252" s="175"/>
      <c r="BR252" s="175"/>
    </row>
    <row r="253" spans="1:70" ht="13.5" customHeight="1">
      <c r="A253" s="175"/>
      <c r="B253" s="175"/>
      <c r="C253" s="175"/>
      <c r="D253" s="175"/>
      <c r="E253" s="175"/>
      <c r="F253" s="175"/>
      <c r="G253" s="175"/>
      <c r="H253" s="175"/>
      <c r="I253" s="175"/>
      <c r="J253" s="175"/>
      <c r="K253" s="175"/>
      <c r="L253" s="175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  <c r="AD253" s="175"/>
      <c r="AE253" s="175"/>
      <c r="AF253" s="175"/>
      <c r="AG253" s="175"/>
      <c r="AH253" s="175"/>
      <c r="AI253" s="175"/>
      <c r="AJ253" s="175"/>
      <c r="AK253" s="175"/>
      <c r="AL253" s="175"/>
      <c r="AM253" s="175"/>
      <c r="AN253" s="175"/>
      <c r="AO253" s="175"/>
      <c r="AP253" s="175"/>
      <c r="AQ253" s="175"/>
      <c r="AR253" s="175"/>
      <c r="AS253" s="175"/>
      <c r="AT253" s="175"/>
      <c r="AU253" s="175"/>
      <c r="AV253" s="175"/>
      <c r="AW253" s="175"/>
      <c r="AX253" s="175"/>
      <c r="AY253" s="175"/>
      <c r="AZ253" s="175"/>
      <c r="BA253" s="175"/>
      <c r="BB253" s="175"/>
      <c r="BC253" s="175"/>
      <c r="BD253" s="175"/>
      <c r="BE253" s="175"/>
      <c r="BF253" s="175"/>
      <c r="BG253" s="175"/>
      <c r="BH253" s="175"/>
      <c r="BI253" s="175"/>
      <c r="BJ253" s="175"/>
      <c r="BK253" s="175"/>
      <c r="BL253" s="175"/>
      <c r="BM253" s="175"/>
      <c r="BN253" s="175"/>
      <c r="BO253" s="175"/>
      <c r="BP253" s="175"/>
      <c r="BQ253" s="175"/>
      <c r="BR253" s="175"/>
    </row>
    <row r="254" spans="1:70" ht="13.5" customHeight="1">
      <c r="A254" s="175"/>
      <c r="B254" s="175"/>
      <c r="C254" s="175"/>
      <c r="D254" s="175"/>
      <c r="E254" s="175"/>
      <c r="F254" s="175"/>
      <c r="G254" s="175"/>
      <c r="H254" s="175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  <c r="AD254" s="175"/>
      <c r="AE254" s="175"/>
      <c r="AF254" s="175"/>
      <c r="AG254" s="175"/>
      <c r="AH254" s="175"/>
      <c r="AI254" s="175"/>
      <c r="AJ254" s="175"/>
      <c r="AK254" s="175"/>
      <c r="AL254" s="175"/>
      <c r="AM254" s="175"/>
      <c r="AN254" s="175"/>
      <c r="AO254" s="175"/>
      <c r="AP254" s="175"/>
      <c r="AQ254" s="175"/>
      <c r="AR254" s="175"/>
      <c r="AS254" s="175"/>
      <c r="AT254" s="175"/>
      <c r="AU254" s="175"/>
      <c r="AV254" s="175"/>
      <c r="AW254" s="175"/>
      <c r="AX254" s="175"/>
      <c r="AY254" s="175"/>
      <c r="AZ254" s="175"/>
      <c r="BA254" s="175"/>
      <c r="BB254" s="175"/>
      <c r="BC254" s="175"/>
      <c r="BD254" s="175"/>
      <c r="BE254" s="175"/>
      <c r="BF254" s="175"/>
      <c r="BG254" s="175"/>
      <c r="BH254" s="175"/>
      <c r="BI254" s="175"/>
      <c r="BJ254" s="175"/>
      <c r="BK254" s="175"/>
      <c r="BL254" s="175"/>
      <c r="BM254" s="175"/>
      <c r="BN254" s="175"/>
      <c r="BO254" s="175"/>
      <c r="BP254" s="175"/>
      <c r="BQ254" s="175"/>
      <c r="BR254" s="175"/>
    </row>
    <row r="255" spans="1:70" ht="13.5" customHeight="1">
      <c r="A255" s="175"/>
      <c r="B255" s="175"/>
      <c r="C255" s="175"/>
      <c r="D255" s="175"/>
      <c r="E255" s="175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  <c r="AA255" s="175"/>
      <c r="AB255" s="175"/>
      <c r="AC255" s="175"/>
      <c r="AD255" s="175"/>
      <c r="AE255" s="175"/>
      <c r="AF255" s="175"/>
      <c r="AG255" s="175"/>
      <c r="AH255" s="175"/>
      <c r="AI255" s="175"/>
      <c r="AJ255" s="175"/>
      <c r="AK255" s="175"/>
      <c r="AL255" s="175"/>
      <c r="AM255" s="175"/>
      <c r="AN255" s="175"/>
      <c r="AO255" s="175"/>
      <c r="AP255" s="175"/>
      <c r="AQ255" s="175"/>
      <c r="AR255" s="175"/>
      <c r="AS255" s="175"/>
      <c r="AT255" s="175"/>
      <c r="AU255" s="175"/>
      <c r="AV255" s="175"/>
      <c r="AW255" s="175"/>
      <c r="AX255" s="175"/>
      <c r="AY255" s="175"/>
      <c r="AZ255" s="175"/>
      <c r="BA255" s="175"/>
      <c r="BB255" s="175"/>
      <c r="BC255" s="175"/>
      <c r="BD255" s="175"/>
      <c r="BE255" s="175"/>
      <c r="BF255" s="175"/>
      <c r="BG255" s="175"/>
      <c r="BH255" s="175"/>
      <c r="BI255" s="175"/>
      <c r="BJ255" s="175"/>
      <c r="BK255" s="175"/>
      <c r="BL255" s="175"/>
      <c r="BM255" s="175"/>
      <c r="BN255" s="175"/>
      <c r="BO255" s="175"/>
      <c r="BP255" s="175"/>
      <c r="BQ255" s="175"/>
      <c r="BR255" s="175"/>
    </row>
    <row r="256" spans="1:70" ht="13.5" customHeight="1">
      <c r="A256" s="175"/>
      <c r="B256" s="175"/>
      <c r="C256" s="175"/>
      <c r="D256" s="175"/>
      <c r="E256" s="175"/>
      <c r="F256" s="175"/>
      <c r="G256" s="175"/>
      <c r="H256" s="175"/>
      <c r="I256" s="175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  <c r="AD256" s="175"/>
      <c r="AE256" s="175"/>
      <c r="AF256" s="175"/>
      <c r="AG256" s="175"/>
      <c r="AH256" s="175"/>
      <c r="AI256" s="175"/>
      <c r="AJ256" s="175"/>
      <c r="AK256" s="175"/>
      <c r="AL256" s="175"/>
      <c r="AM256" s="175"/>
      <c r="AN256" s="175"/>
      <c r="AO256" s="175"/>
      <c r="AP256" s="175"/>
      <c r="AQ256" s="175"/>
      <c r="AR256" s="175"/>
      <c r="AS256" s="175"/>
      <c r="AT256" s="175"/>
      <c r="AU256" s="175"/>
      <c r="AV256" s="175"/>
      <c r="AW256" s="175"/>
      <c r="AX256" s="175"/>
      <c r="AY256" s="175"/>
      <c r="AZ256" s="175"/>
      <c r="BA256" s="175"/>
      <c r="BB256" s="175"/>
      <c r="BC256" s="175"/>
      <c r="BD256" s="175"/>
      <c r="BE256" s="175"/>
      <c r="BF256" s="175"/>
      <c r="BG256" s="175"/>
      <c r="BH256" s="175"/>
      <c r="BI256" s="175"/>
      <c r="BJ256" s="175"/>
      <c r="BK256" s="175"/>
      <c r="BL256" s="175"/>
      <c r="BM256" s="175"/>
      <c r="BN256" s="175"/>
      <c r="BO256" s="175"/>
      <c r="BP256" s="175"/>
      <c r="BQ256" s="175"/>
      <c r="BR256" s="175"/>
    </row>
    <row r="257" spans="1:70" ht="13.5" customHeight="1">
      <c r="A257" s="175"/>
      <c r="B257" s="175"/>
      <c r="C257" s="175"/>
      <c r="D257" s="175"/>
      <c r="E257" s="175"/>
      <c r="F257" s="175"/>
      <c r="G257" s="175"/>
      <c r="H257" s="175"/>
      <c r="I257" s="175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  <c r="AD257" s="175"/>
      <c r="AE257" s="175"/>
      <c r="AF257" s="175"/>
      <c r="AG257" s="175"/>
      <c r="AH257" s="175"/>
      <c r="AI257" s="175"/>
      <c r="AJ257" s="175"/>
      <c r="AK257" s="175"/>
      <c r="AL257" s="175"/>
      <c r="AM257" s="175"/>
      <c r="AN257" s="175"/>
      <c r="AO257" s="175"/>
      <c r="AP257" s="175"/>
      <c r="AQ257" s="175"/>
      <c r="AR257" s="175"/>
      <c r="AS257" s="175"/>
      <c r="AT257" s="175"/>
      <c r="AU257" s="175"/>
      <c r="AV257" s="175"/>
      <c r="AW257" s="175"/>
      <c r="AX257" s="175"/>
      <c r="AY257" s="175"/>
      <c r="AZ257" s="175"/>
      <c r="BA257" s="175"/>
      <c r="BB257" s="175"/>
      <c r="BC257" s="175"/>
      <c r="BD257" s="175"/>
      <c r="BE257" s="175"/>
      <c r="BF257" s="175"/>
      <c r="BG257" s="175"/>
      <c r="BH257" s="175"/>
      <c r="BI257" s="175"/>
      <c r="BJ257" s="175"/>
      <c r="BK257" s="175"/>
      <c r="BL257" s="175"/>
      <c r="BM257" s="175"/>
      <c r="BN257" s="175"/>
      <c r="BO257" s="175"/>
      <c r="BP257" s="175"/>
      <c r="BQ257" s="175"/>
      <c r="BR257" s="175"/>
    </row>
    <row r="258" spans="1:70" ht="13.5" customHeight="1">
      <c r="A258" s="175"/>
      <c r="B258" s="175"/>
      <c r="C258" s="175"/>
      <c r="D258" s="175"/>
      <c r="E258" s="175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5"/>
      <c r="AE258" s="175"/>
      <c r="AF258" s="175"/>
      <c r="AG258" s="175"/>
      <c r="AH258" s="175"/>
      <c r="AI258" s="175"/>
      <c r="AJ258" s="175"/>
      <c r="AK258" s="175"/>
      <c r="AL258" s="175"/>
      <c r="AM258" s="175"/>
      <c r="AN258" s="175"/>
      <c r="AO258" s="175"/>
      <c r="AP258" s="175"/>
      <c r="AQ258" s="175"/>
      <c r="AR258" s="175"/>
      <c r="AS258" s="175"/>
      <c r="AT258" s="175"/>
      <c r="AU258" s="175"/>
      <c r="AV258" s="175"/>
      <c r="AW258" s="175"/>
      <c r="AX258" s="175"/>
      <c r="AY258" s="175"/>
      <c r="AZ258" s="175"/>
      <c r="BA258" s="175"/>
      <c r="BB258" s="175"/>
      <c r="BC258" s="175"/>
      <c r="BD258" s="175"/>
      <c r="BE258" s="175"/>
      <c r="BF258" s="175"/>
      <c r="BG258" s="175"/>
      <c r="BH258" s="175"/>
      <c r="BI258" s="175"/>
      <c r="BJ258" s="175"/>
      <c r="BK258" s="175"/>
      <c r="BL258" s="175"/>
      <c r="BM258" s="175"/>
      <c r="BN258" s="175"/>
      <c r="BO258" s="175"/>
      <c r="BP258" s="175"/>
      <c r="BQ258" s="175"/>
      <c r="BR258" s="175"/>
    </row>
    <row r="259" spans="1:70" ht="13.5" customHeight="1">
      <c r="A259" s="175"/>
      <c r="B259" s="175"/>
      <c r="C259" s="175"/>
      <c r="D259" s="175"/>
      <c r="E259" s="175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5"/>
      <c r="AE259" s="175"/>
      <c r="AF259" s="175"/>
      <c r="AG259" s="175"/>
      <c r="AH259" s="175"/>
      <c r="AI259" s="175"/>
      <c r="AJ259" s="175"/>
      <c r="AK259" s="175"/>
      <c r="AL259" s="175"/>
      <c r="AM259" s="175"/>
      <c r="AN259" s="175"/>
      <c r="AO259" s="175"/>
      <c r="AP259" s="175"/>
      <c r="AQ259" s="175"/>
      <c r="AR259" s="175"/>
      <c r="AS259" s="175"/>
      <c r="AT259" s="175"/>
      <c r="AU259" s="175"/>
      <c r="AV259" s="175"/>
      <c r="AW259" s="175"/>
      <c r="AX259" s="175"/>
      <c r="AY259" s="175"/>
      <c r="AZ259" s="175"/>
      <c r="BA259" s="175"/>
      <c r="BB259" s="175"/>
      <c r="BC259" s="175"/>
      <c r="BD259" s="175"/>
      <c r="BE259" s="175"/>
      <c r="BF259" s="175"/>
      <c r="BG259" s="175"/>
      <c r="BH259" s="175"/>
      <c r="BI259" s="175"/>
      <c r="BJ259" s="175"/>
      <c r="BK259" s="175"/>
      <c r="BL259" s="175"/>
      <c r="BM259" s="175"/>
      <c r="BN259" s="175"/>
      <c r="BO259" s="175"/>
      <c r="BP259" s="175"/>
      <c r="BQ259" s="175"/>
      <c r="BR259" s="175"/>
    </row>
    <row r="260" spans="1:70" ht="13.5" customHeight="1">
      <c r="A260" s="175"/>
      <c r="B260" s="175"/>
      <c r="C260" s="175"/>
      <c r="D260" s="175"/>
      <c r="E260" s="175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5"/>
      <c r="AI260" s="175"/>
      <c r="AJ260" s="175"/>
      <c r="AK260" s="175"/>
      <c r="AL260" s="175"/>
      <c r="AM260" s="175"/>
      <c r="AN260" s="175"/>
      <c r="AO260" s="175"/>
      <c r="AP260" s="175"/>
      <c r="AQ260" s="175"/>
      <c r="AR260" s="175"/>
      <c r="AS260" s="175"/>
      <c r="AT260" s="175"/>
      <c r="AU260" s="175"/>
      <c r="AV260" s="175"/>
      <c r="AW260" s="175"/>
      <c r="AX260" s="175"/>
      <c r="AY260" s="175"/>
      <c r="AZ260" s="175"/>
      <c r="BA260" s="175"/>
      <c r="BB260" s="175"/>
      <c r="BC260" s="175"/>
      <c r="BD260" s="175"/>
      <c r="BE260" s="175"/>
      <c r="BF260" s="175"/>
      <c r="BG260" s="175"/>
      <c r="BH260" s="175"/>
      <c r="BI260" s="175"/>
      <c r="BJ260" s="175"/>
      <c r="BK260" s="175"/>
      <c r="BL260" s="175"/>
      <c r="BM260" s="175"/>
      <c r="BN260" s="175"/>
      <c r="BO260" s="175"/>
      <c r="BP260" s="175"/>
      <c r="BQ260" s="175"/>
      <c r="BR260" s="175"/>
    </row>
    <row r="261" spans="1:70" ht="13.5" customHeight="1">
      <c r="A261" s="175"/>
      <c r="B261" s="175"/>
      <c r="C261" s="175"/>
      <c r="D261" s="175"/>
      <c r="E261" s="175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5"/>
      <c r="AI261" s="175"/>
      <c r="AJ261" s="175"/>
      <c r="AK261" s="175"/>
      <c r="AL261" s="175"/>
      <c r="AM261" s="175"/>
      <c r="AN261" s="175"/>
      <c r="AO261" s="175"/>
      <c r="AP261" s="175"/>
      <c r="AQ261" s="175"/>
      <c r="AR261" s="175"/>
      <c r="AS261" s="175"/>
      <c r="AT261" s="175"/>
      <c r="AU261" s="175"/>
      <c r="AV261" s="175"/>
      <c r="AW261" s="175"/>
      <c r="AX261" s="175"/>
      <c r="AY261" s="175"/>
      <c r="AZ261" s="175"/>
      <c r="BA261" s="175"/>
      <c r="BB261" s="175"/>
      <c r="BC261" s="175"/>
      <c r="BD261" s="175"/>
      <c r="BE261" s="175"/>
      <c r="BF261" s="175"/>
      <c r="BG261" s="175"/>
      <c r="BH261" s="175"/>
      <c r="BI261" s="175"/>
      <c r="BJ261" s="175"/>
      <c r="BK261" s="175"/>
      <c r="BL261" s="175"/>
      <c r="BM261" s="175"/>
      <c r="BN261" s="175"/>
      <c r="BO261" s="175"/>
      <c r="BP261" s="175"/>
      <c r="BQ261" s="175"/>
      <c r="BR261" s="175"/>
    </row>
    <row r="262" spans="1:70" ht="13.5" customHeight="1">
      <c r="A262" s="175"/>
      <c r="B262" s="175"/>
      <c r="C262" s="175"/>
      <c r="D262" s="175"/>
      <c r="E262" s="175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5"/>
      <c r="AN262" s="175"/>
      <c r="AO262" s="175"/>
      <c r="AP262" s="175"/>
      <c r="AQ262" s="175"/>
      <c r="AR262" s="175"/>
      <c r="AS262" s="175"/>
      <c r="AT262" s="175"/>
      <c r="AU262" s="175"/>
      <c r="AV262" s="175"/>
      <c r="AW262" s="175"/>
      <c r="AX262" s="175"/>
      <c r="AY262" s="175"/>
      <c r="AZ262" s="175"/>
      <c r="BA262" s="175"/>
      <c r="BB262" s="175"/>
      <c r="BC262" s="175"/>
      <c r="BD262" s="175"/>
      <c r="BE262" s="175"/>
      <c r="BF262" s="175"/>
      <c r="BG262" s="175"/>
      <c r="BH262" s="175"/>
      <c r="BI262" s="175"/>
      <c r="BJ262" s="175"/>
      <c r="BK262" s="175"/>
      <c r="BL262" s="175"/>
      <c r="BM262" s="175"/>
      <c r="BN262" s="175"/>
      <c r="BO262" s="175"/>
      <c r="BP262" s="175"/>
      <c r="BQ262" s="175"/>
      <c r="BR262" s="175"/>
    </row>
    <row r="263" spans="1:70" ht="13.5" customHeight="1">
      <c r="A263" s="175"/>
      <c r="B263" s="175"/>
      <c r="C263" s="175"/>
      <c r="D263" s="175"/>
      <c r="E263" s="175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5"/>
      <c r="AI263" s="175"/>
      <c r="AJ263" s="175"/>
      <c r="AK263" s="175"/>
      <c r="AL263" s="175"/>
      <c r="AM263" s="175"/>
      <c r="AN263" s="175"/>
      <c r="AO263" s="175"/>
      <c r="AP263" s="175"/>
      <c r="AQ263" s="175"/>
      <c r="AR263" s="175"/>
      <c r="AS263" s="175"/>
      <c r="AT263" s="175"/>
      <c r="AU263" s="175"/>
      <c r="AV263" s="175"/>
      <c r="AW263" s="175"/>
      <c r="AX263" s="175"/>
      <c r="AY263" s="175"/>
      <c r="AZ263" s="175"/>
      <c r="BA263" s="175"/>
      <c r="BB263" s="175"/>
      <c r="BC263" s="175"/>
      <c r="BD263" s="175"/>
      <c r="BE263" s="175"/>
      <c r="BF263" s="175"/>
      <c r="BG263" s="175"/>
      <c r="BH263" s="175"/>
      <c r="BI263" s="175"/>
      <c r="BJ263" s="175"/>
      <c r="BK263" s="175"/>
      <c r="BL263" s="175"/>
      <c r="BM263" s="175"/>
      <c r="BN263" s="175"/>
      <c r="BO263" s="175"/>
      <c r="BP263" s="175"/>
      <c r="BQ263" s="175"/>
      <c r="BR263" s="175"/>
    </row>
    <row r="264" spans="1:70" ht="13.5" customHeight="1">
      <c r="A264" s="175"/>
      <c r="B264" s="175"/>
      <c r="C264" s="175"/>
      <c r="D264" s="175"/>
      <c r="E264" s="175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75"/>
      <c r="AL264" s="175"/>
      <c r="AM264" s="175"/>
      <c r="AN264" s="175"/>
      <c r="AO264" s="175"/>
      <c r="AP264" s="175"/>
      <c r="AQ264" s="175"/>
      <c r="AR264" s="175"/>
      <c r="AS264" s="175"/>
      <c r="AT264" s="175"/>
      <c r="AU264" s="175"/>
      <c r="AV264" s="175"/>
      <c r="AW264" s="175"/>
      <c r="AX264" s="175"/>
      <c r="AY264" s="175"/>
      <c r="AZ264" s="175"/>
      <c r="BA264" s="175"/>
      <c r="BB264" s="175"/>
      <c r="BC264" s="175"/>
      <c r="BD264" s="175"/>
      <c r="BE264" s="175"/>
      <c r="BF264" s="175"/>
      <c r="BG264" s="175"/>
      <c r="BH264" s="175"/>
      <c r="BI264" s="175"/>
      <c r="BJ264" s="175"/>
      <c r="BK264" s="175"/>
      <c r="BL264" s="175"/>
      <c r="BM264" s="175"/>
      <c r="BN264" s="175"/>
      <c r="BO264" s="175"/>
      <c r="BP264" s="175"/>
      <c r="BQ264" s="175"/>
      <c r="BR264" s="175"/>
    </row>
    <row r="265" spans="1:70" ht="13.5" customHeight="1">
      <c r="A265" s="175"/>
      <c r="B265" s="175"/>
      <c r="C265" s="175"/>
      <c r="D265" s="175"/>
      <c r="E265" s="175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5"/>
      <c r="AI265" s="175"/>
      <c r="AJ265" s="175"/>
      <c r="AK265" s="175"/>
      <c r="AL265" s="175"/>
      <c r="AM265" s="175"/>
      <c r="AN265" s="175"/>
      <c r="AO265" s="175"/>
      <c r="AP265" s="175"/>
      <c r="AQ265" s="175"/>
      <c r="AR265" s="175"/>
      <c r="AS265" s="175"/>
      <c r="AT265" s="175"/>
      <c r="AU265" s="175"/>
      <c r="AV265" s="175"/>
      <c r="AW265" s="175"/>
      <c r="AX265" s="175"/>
      <c r="AY265" s="175"/>
      <c r="AZ265" s="175"/>
      <c r="BA265" s="175"/>
      <c r="BB265" s="175"/>
      <c r="BC265" s="175"/>
      <c r="BD265" s="175"/>
      <c r="BE265" s="175"/>
      <c r="BF265" s="175"/>
      <c r="BG265" s="175"/>
      <c r="BH265" s="175"/>
      <c r="BI265" s="175"/>
      <c r="BJ265" s="175"/>
      <c r="BK265" s="175"/>
      <c r="BL265" s="175"/>
      <c r="BM265" s="175"/>
      <c r="BN265" s="175"/>
      <c r="BO265" s="175"/>
      <c r="BP265" s="175"/>
      <c r="BQ265" s="175"/>
      <c r="BR265" s="175"/>
    </row>
    <row r="266" spans="1:70" ht="13.5" customHeight="1">
      <c r="A266" s="175"/>
      <c r="B266" s="175"/>
      <c r="C266" s="175"/>
      <c r="D266" s="175"/>
      <c r="E266" s="175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5"/>
      <c r="AI266" s="175"/>
      <c r="AJ266" s="175"/>
      <c r="AK266" s="175"/>
      <c r="AL266" s="175"/>
      <c r="AM266" s="175"/>
      <c r="AN266" s="175"/>
      <c r="AO266" s="175"/>
      <c r="AP266" s="175"/>
      <c r="AQ266" s="175"/>
      <c r="AR266" s="175"/>
      <c r="AS266" s="175"/>
      <c r="AT266" s="175"/>
      <c r="AU266" s="175"/>
      <c r="AV266" s="175"/>
      <c r="AW266" s="175"/>
      <c r="AX266" s="175"/>
      <c r="AY266" s="175"/>
      <c r="AZ266" s="175"/>
      <c r="BA266" s="175"/>
      <c r="BB266" s="175"/>
      <c r="BC266" s="175"/>
      <c r="BD266" s="175"/>
      <c r="BE266" s="175"/>
      <c r="BF266" s="175"/>
      <c r="BG266" s="175"/>
      <c r="BH266" s="175"/>
      <c r="BI266" s="175"/>
      <c r="BJ266" s="175"/>
      <c r="BK266" s="175"/>
      <c r="BL266" s="175"/>
      <c r="BM266" s="175"/>
      <c r="BN266" s="175"/>
      <c r="BO266" s="175"/>
      <c r="BP266" s="175"/>
      <c r="BQ266" s="175"/>
      <c r="BR266" s="175"/>
    </row>
    <row r="267" spans="1:70" ht="13.5" customHeight="1">
      <c r="A267" s="175"/>
      <c r="B267" s="175"/>
      <c r="C267" s="175"/>
      <c r="D267" s="175"/>
      <c r="E267" s="175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5"/>
      <c r="AI267" s="175"/>
      <c r="AJ267" s="175"/>
      <c r="AK267" s="175"/>
      <c r="AL267" s="175"/>
      <c r="AM267" s="175"/>
      <c r="AN267" s="175"/>
      <c r="AO267" s="175"/>
      <c r="AP267" s="175"/>
      <c r="AQ267" s="175"/>
      <c r="AR267" s="175"/>
      <c r="AS267" s="175"/>
      <c r="AT267" s="175"/>
      <c r="AU267" s="175"/>
      <c r="AV267" s="175"/>
      <c r="AW267" s="175"/>
      <c r="AX267" s="175"/>
      <c r="AY267" s="175"/>
      <c r="AZ267" s="175"/>
      <c r="BA267" s="175"/>
      <c r="BB267" s="175"/>
      <c r="BC267" s="175"/>
      <c r="BD267" s="175"/>
      <c r="BE267" s="175"/>
      <c r="BF267" s="175"/>
      <c r="BG267" s="175"/>
      <c r="BH267" s="175"/>
      <c r="BI267" s="175"/>
      <c r="BJ267" s="175"/>
      <c r="BK267" s="175"/>
      <c r="BL267" s="175"/>
      <c r="BM267" s="175"/>
      <c r="BN267" s="175"/>
      <c r="BO267" s="175"/>
      <c r="BP267" s="175"/>
      <c r="BQ267" s="175"/>
      <c r="BR267" s="175"/>
    </row>
    <row r="268" spans="1:70" ht="13.5" customHeight="1">
      <c r="A268" s="175"/>
      <c r="B268" s="175"/>
      <c r="C268" s="175"/>
      <c r="D268" s="175"/>
      <c r="E268" s="175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5"/>
      <c r="AI268" s="175"/>
      <c r="AJ268" s="175"/>
      <c r="AK268" s="175"/>
      <c r="AL268" s="175"/>
      <c r="AM268" s="175"/>
      <c r="AN268" s="175"/>
      <c r="AO268" s="175"/>
      <c r="AP268" s="175"/>
      <c r="AQ268" s="175"/>
      <c r="AR268" s="175"/>
      <c r="AS268" s="175"/>
      <c r="AT268" s="175"/>
      <c r="AU268" s="175"/>
      <c r="AV268" s="175"/>
      <c r="AW268" s="175"/>
      <c r="AX268" s="175"/>
      <c r="AY268" s="175"/>
      <c r="AZ268" s="175"/>
      <c r="BA268" s="175"/>
      <c r="BB268" s="175"/>
      <c r="BC268" s="175"/>
      <c r="BD268" s="175"/>
      <c r="BE268" s="175"/>
      <c r="BF268" s="175"/>
      <c r="BG268" s="175"/>
      <c r="BH268" s="175"/>
      <c r="BI268" s="175"/>
      <c r="BJ268" s="175"/>
      <c r="BK268" s="175"/>
      <c r="BL268" s="175"/>
      <c r="BM268" s="175"/>
      <c r="BN268" s="175"/>
      <c r="BO268" s="175"/>
      <c r="BP268" s="175"/>
      <c r="BQ268" s="175"/>
      <c r="BR268" s="175"/>
    </row>
    <row r="269" spans="1:70" ht="13.5" customHeight="1">
      <c r="A269" s="175"/>
      <c r="B269" s="175"/>
      <c r="C269" s="175"/>
      <c r="D269" s="175"/>
      <c r="E269" s="175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5"/>
      <c r="AI269" s="175"/>
      <c r="AJ269" s="175"/>
      <c r="AK269" s="175"/>
      <c r="AL269" s="175"/>
      <c r="AM269" s="175"/>
      <c r="AN269" s="175"/>
      <c r="AO269" s="175"/>
      <c r="AP269" s="175"/>
      <c r="AQ269" s="175"/>
      <c r="AR269" s="175"/>
      <c r="AS269" s="175"/>
      <c r="AT269" s="175"/>
      <c r="AU269" s="175"/>
      <c r="AV269" s="175"/>
      <c r="AW269" s="175"/>
      <c r="AX269" s="175"/>
      <c r="AY269" s="175"/>
      <c r="AZ269" s="175"/>
      <c r="BA269" s="175"/>
      <c r="BB269" s="175"/>
      <c r="BC269" s="175"/>
      <c r="BD269" s="175"/>
      <c r="BE269" s="175"/>
      <c r="BF269" s="175"/>
      <c r="BG269" s="175"/>
      <c r="BH269" s="175"/>
      <c r="BI269" s="175"/>
      <c r="BJ269" s="175"/>
      <c r="BK269" s="175"/>
      <c r="BL269" s="175"/>
      <c r="BM269" s="175"/>
      <c r="BN269" s="175"/>
      <c r="BO269" s="175"/>
      <c r="BP269" s="175"/>
      <c r="BQ269" s="175"/>
      <c r="BR269" s="175"/>
    </row>
    <row r="270" spans="1:70" ht="13.5" customHeight="1">
      <c r="A270" s="175"/>
      <c r="B270" s="175"/>
      <c r="C270" s="175"/>
      <c r="D270" s="175"/>
      <c r="E270" s="175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  <c r="AD270" s="175"/>
      <c r="AE270" s="175"/>
      <c r="AF270" s="175"/>
      <c r="AG270" s="175"/>
      <c r="AH270" s="175"/>
      <c r="AI270" s="175"/>
      <c r="AJ270" s="175"/>
      <c r="AK270" s="175"/>
      <c r="AL270" s="175"/>
      <c r="AM270" s="175"/>
      <c r="AN270" s="175"/>
      <c r="AO270" s="175"/>
      <c r="AP270" s="175"/>
      <c r="AQ270" s="175"/>
      <c r="AR270" s="175"/>
      <c r="AS270" s="175"/>
      <c r="AT270" s="175"/>
      <c r="AU270" s="175"/>
      <c r="AV270" s="175"/>
      <c r="AW270" s="175"/>
      <c r="AX270" s="175"/>
      <c r="AY270" s="175"/>
      <c r="AZ270" s="175"/>
      <c r="BA270" s="175"/>
      <c r="BB270" s="175"/>
      <c r="BC270" s="175"/>
      <c r="BD270" s="175"/>
      <c r="BE270" s="175"/>
      <c r="BF270" s="175"/>
      <c r="BG270" s="175"/>
      <c r="BH270" s="175"/>
      <c r="BI270" s="175"/>
      <c r="BJ270" s="175"/>
      <c r="BK270" s="175"/>
      <c r="BL270" s="175"/>
      <c r="BM270" s="175"/>
      <c r="BN270" s="175"/>
      <c r="BO270" s="175"/>
      <c r="BP270" s="175"/>
      <c r="BQ270" s="175"/>
      <c r="BR270" s="175"/>
    </row>
    <row r="271" spans="1:70" ht="13.5" customHeight="1">
      <c r="A271" s="175"/>
      <c r="B271" s="175"/>
      <c r="C271" s="175"/>
      <c r="D271" s="175"/>
      <c r="E271" s="175"/>
      <c r="F271" s="175"/>
      <c r="G271" s="175"/>
      <c r="H271" s="175"/>
      <c r="I271" s="175"/>
      <c r="J271" s="175"/>
      <c r="K271" s="175"/>
      <c r="L271" s="175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  <c r="AD271" s="175"/>
      <c r="AE271" s="175"/>
      <c r="AF271" s="175"/>
      <c r="AG271" s="175"/>
      <c r="AH271" s="175"/>
      <c r="AI271" s="175"/>
      <c r="AJ271" s="175"/>
      <c r="AK271" s="175"/>
      <c r="AL271" s="175"/>
      <c r="AM271" s="175"/>
      <c r="AN271" s="175"/>
      <c r="AO271" s="175"/>
      <c r="AP271" s="175"/>
      <c r="AQ271" s="175"/>
      <c r="AR271" s="175"/>
      <c r="AS271" s="175"/>
      <c r="AT271" s="175"/>
      <c r="AU271" s="175"/>
      <c r="AV271" s="175"/>
      <c r="AW271" s="175"/>
      <c r="AX271" s="175"/>
      <c r="AY271" s="175"/>
      <c r="AZ271" s="175"/>
      <c r="BA271" s="175"/>
      <c r="BB271" s="175"/>
      <c r="BC271" s="175"/>
      <c r="BD271" s="175"/>
      <c r="BE271" s="175"/>
      <c r="BF271" s="175"/>
      <c r="BG271" s="175"/>
      <c r="BH271" s="175"/>
      <c r="BI271" s="175"/>
      <c r="BJ271" s="175"/>
      <c r="BK271" s="175"/>
      <c r="BL271" s="175"/>
      <c r="BM271" s="175"/>
      <c r="BN271" s="175"/>
      <c r="BO271" s="175"/>
      <c r="BP271" s="175"/>
      <c r="BQ271" s="175"/>
      <c r="BR271" s="175"/>
    </row>
    <row r="272" spans="1:70" ht="13.5" customHeight="1">
      <c r="A272" s="175"/>
      <c r="B272" s="175"/>
      <c r="C272" s="175"/>
      <c r="D272" s="175"/>
      <c r="E272" s="175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  <c r="AD272" s="175"/>
      <c r="AE272" s="175"/>
      <c r="AF272" s="175"/>
      <c r="AG272" s="175"/>
      <c r="AH272" s="175"/>
      <c r="AI272" s="175"/>
      <c r="AJ272" s="175"/>
      <c r="AK272" s="175"/>
      <c r="AL272" s="175"/>
      <c r="AM272" s="175"/>
      <c r="AN272" s="175"/>
      <c r="AO272" s="175"/>
      <c r="AP272" s="175"/>
      <c r="AQ272" s="175"/>
      <c r="AR272" s="175"/>
      <c r="AS272" s="175"/>
      <c r="AT272" s="175"/>
      <c r="AU272" s="175"/>
      <c r="AV272" s="175"/>
      <c r="AW272" s="175"/>
      <c r="AX272" s="175"/>
      <c r="AY272" s="175"/>
      <c r="AZ272" s="175"/>
      <c r="BA272" s="175"/>
      <c r="BB272" s="175"/>
      <c r="BC272" s="175"/>
      <c r="BD272" s="175"/>
      <c r="BE272" s="175"/>
      <c r="BF272" s="175"/>
      <c r="BG272" s="175"/>
      <c r="BH272" s="175"/>
      <c r="BI272" s="175"/>
      <c r="BJ272" s="175"/>
      <c r="BK272" s="175"/>
      <c r="BL272" s="175"/>
      <c r="BM272" s="175"/>
      <c r="BN272" s="175"/>
      <c r="BO272" s="175"/>
      <c r="BP272" s="175"/>
      <c r="BQ272" s="175"/>
      <c r="BR272" s="175"/>
    </row>
    <row r="273" spans="1:70" ht="13.5" customHeight="1">
      <c r="A273" s="175"/>
      <c r="B273" s="175"/>
      <c r="C273" s="175"/>
      <c r="D273" s="175"/>
      <c r="E273" s="175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5"/>
      <c r="AE273" s="175"/>
      <c r="AF273" s="175"/>
      <c r="AG273" s="175"/>
      <c r="AH273" s="175"/>
      <c r="AI273" s="175"/>
      <c r="AJ273" s="175"/>
      <c r="AK273" s="175"/>
      <c r="AL273" s="175"/>
      <c r="AM273" s="175"/>
      <c r="AN273" s="175"/>
      <c r="AO273" s="175"/>
      <c r="AP273" s="175"/>
      <c r="AQ273" s="175"/>
      <c r="AR273" s="175"/>
      <c r="AS273" s="175"/>
      <c r="AT273" s="175"/>
      <c r="AU273" s="175"/>
      <c r="AV273" s="175"/>
      <c r="AW273" s="175"/>
      <c r="AX273" s="175"/>
      <c r="AY273" s="175"/>
      <c r="AZ273" s="175"/>
      <c r="BA273" s="175"/>
      <c r="BB273" s="175"/>
      <c r="BC273" s="175"/>
      <c r="BD273" s="175"/>
      <c r="BE273" s="175"/>
      <c r="BF273" s="175"/>
      <c r="BG273" s="175"/>
      <c r="BH273" s="175"/>
      <c r="BI273" s="175"/>
      <c r="BJ273" s="175"/>
      <c r="BK273" s="175"/>
      <c r="BL273" s="175"/>
      <c r="BM273" s="175"/>
      <c r="BN273" s="175"/>
      <c r="BO273" s="175"/>
      <c r="BP273" s="175"/>
      <c r="BQ273" s="175"/>
      <c r="BR273" s="175"/>
    </row>
    <row r="274" spans="1:70" ht="13.5" customHeight="1">
      <c r="A274" s="175"/>
      <c r="B274" s="175"/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  <c r="AD274" s="175"/>
      <c r="AE274" s="175"/>
      <c r="AF274" s="175"/>
      <c r="AG274" s="175"/>
      <c r="AH274" s="175"/>
      <c r="AI274" s="175"/>
      <c r="AJ274" s="175"/>
      <c r="AK274" s="175"/>
      <c r="AL274" s="175"/>
      <c r="AM274" s="175"/>
      <c r="AN274" s="175"/>
      <c r="AO274" s="175"/>
      <c r="AP274" s="175"/>
      <c r="AQ274" s="175"/>
      <c r="AR274" s="175"/>
      <c r="AS274" s="175"/>
      <c r="AT274" s="175"/>
      <c r="AU274" s="175"/>
      <c r="AV274" s="175"/>
      <c r="AW274" s="175"/>
      <c r="AX274" s="175"/>
      <c r="AY274" s="175"/>
      <c r="AZ274" s="175"/>
      <c r="BA274" s="175"/>
      <c r="BB274" s="175"/>
      <c r="BC274" s="175"/>
      <c r="BD274" s="175"/>
      <c r="BE274" s="175"/>
      <c r="BF274" s="175"/>
      <c r="BG274" s="175"/>
      <c r="BH274" s="175"/>
      <c r="BI274" s="175"/>
      <c r="BJ274" s="175"/>
      <c r="BK274" s="175"/>
      <c r="BL274" s="175"/>
      <c r="BM274" s="175"/>
      <c r="BN274" s="175"/>
      <c r="BO274" s="175"/>
      <c r="BP274" s="175"/>
      <c r="BQ274" s="175"/>
      <c r="BR274" s="175"/>
    </row>
    <row r="275" spans="1:70" ht="13.5" customHeight="1">
      <c r="A275" s="175"/>
      <c r="B275" s="175"/>
      <c r="C275" s="175"/>
      <c r="D275" s="175"/>
      <c r="E275" s="175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5"/>
      <c r="AI275" s="175"/>
      <c r="AJ275" s="175"/>
      <c r="AK275" s="175"/>
      <c r="AL275" s="175"/>
      <c r="AM275" s="175"/>
      <c r="AN275" s="175"/>
      <c r="AO275" s="175"/>
      <c r="AP275" s="175"/>
      <c r="AQ275" s="175"/>
      <c r="AR275" s="175"/>
      <c r="AS275" s="175"/>
      <c r="AT275" s="175"/>
      <c r="AU275" s="175"/>
      <c r="AV275" s="175"/>
      <c r="AW275" s="175"/>
      <c r="AX275" s="175"/>
      <c r="AY275" s="175"/>
      <c r="AZ275" s="175"/>
      <c r="BA275" s="175"/>
      <c r="BB275" s="175"/>
      <c r="BC275" s="175"/>
      <c r="BD275" s="175"/>
      <c r="BE275" s="175"/>
      <c r="BF275" s="175"/>
      <c r="BG275" s="175"/>
      <c r="BH275" s="175"/>
      <c r="BI275" s="175"/>
      <c r="BJ275" s="175"/>
      <c r="BK275" s="175"/>
      <c r="BL275" s="175"/>
      <c r="BM275" s="175"/>
      <c r="BN275" s="175"/>
      <c r="BO275" s="175"/>
      <c r="BP275" s="175"/>
      <c r="BQ275" s="175"/>
      <c r="BR275" s="175"/>
    </row>
    <row r="276" spans="1:70" ht="13.5" customHeight="1">
      <c r="A276" s="175"/>
      <c r="B276" s="175"/>
      <c r="C276" s="175"/>
      <c r="D276" s="175"/>
      <c r="E276" s="175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5"/>
      <c r="AI276" s="175"/>
      <c r="AJ276" s="175"/>
      <c r="AK276" s="175"/>
      <c r="AL276" s="175"/>
      <c r="AM276" s="175"/>
      <c r="AN276" s="175"/>
      <c r="AO276" s="175"/>
      <c r="AP276" s="175"/>
      <c r="AQ276" s="175"/>
      <c r="AR276" s="175"/>
      <c r="AS276" s="175"/>
      <c r="AT276" s="175"/>
      <c r="AU276" s="175"/>
      <c r="AV276" s="175"/>
      <c r="AW276" s="175"/>
      <c r="AX276" s="175"/>
      <c r="AY276" s="175"/>
      <c r="AZ276" s="175"/>
      <c r="BA276" s="175"/>
      <c r="BB276" s="175"/>
      <c r="BC276" s="175"/>
      <c r="BD276" s="175"/>
      <c r="BE276" s="175"/>
      <c r="BF276" s="175"/>
      <c r="BG276" s="175"/>
      <c r="BH276" s="175"/>
      <c r="BI276" s="175"/>
      <c r="BJ276" s="175"/>
      <c r="BK276" s="175"/>
      <c r="BL276" s="175"/>
      <c r="BM276" s="175"/>
      <c r="BN276" s="175"/>
      <c r="BO276" s="175"/>
      <c r="BP276" s="175"/>
      <c r="BQ276" s="175"/>
      <c r="BR276" s="175"/>
    </row>
    <row r="277" spans="1:70" ht="13.5" customHeight="1">
      <c r="A277" s="175"/>
      <c r="B277" s="175"/>
      <c r="C277" s="175"/>
      <c r="D277" s="175"/>
      <c r="E277" s="175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5"/>
      <c r="AI277" s="175"/>
      <c r="AJ277" s="175"/>
      <c r="AK277" s="175"/>
      <c r="AL277" s="175"/>
      <c r="AM277" s="175"/>
      <c r="AN277" s="175"/>
      <c r="AO277" s="175"/>
      <c r="AP277" s="175"/>
      <c r="AQ277" s="175"/>
      <c r="AR277" s="175"/>
      <c r="AS277" s="175"/>
      <c r="AT277" s="175"/>
      <c r="AU277" s="175"/>
      <c r="AV277" s="175"/>
      <c r="AW277" s="175"/>
      <c r="AX277" s="175"/>
      <c r="AY277" s="175"/>
      <c r="AZ277" s="175"/>
      <c r="BA277" s="175"/>
      <c r="BB277" s="175"/>
      <c r="BC277" s="175"/>
      <c r="BD277" s="175"/>
      <c r="BE277" s="175"/>
      <c r="BF277" s="175"/>
      <c r="BG277" s="175"/>
      <c r="BH277" s="175"/>
      <c r="BI277" s="175"/>
      <c r="BJ277" s="175"/>
      <c r="BK277" s="175"/>
      <c r="BL277" s="175"/>
      <c r="BM277" s="175"/>
      <c r="BN277" s="175"/>
      <c r="BO277" s="175"/>
      <c r="BP277" s="175"/>
      <c r="BQ277" s="175"/>
      <c r="BR277" s="175"/>
    </row>
    <row r="278" spans="1:70" ht="13.5" customHeight="1">
      <c r="A278" s="175"/>
      <c r="B278" s="175"/>
      <c r="C278" s="175"/>
      <c r="D278" s="175"/>
      <c r="E278" s="175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75"/>
      <c r="AL278" s="175"/>
      <c r="AM278" s="175"/>
      <c r="AN278" s="175"/>
      <c r="AO278" s="175"/>
      <c r="AP278" s="175"/>
      <c r="AQ278" s="175"/>
      <c r="AR278" s="175"/>
      <c r="AS278" s="175"/>
      <c r="AT278" s="175"/>
      <c r="AU278" s="175"/>
      <c r="AV278" s="175"/>
      <c r="AW278" s="175"/>
      <c r="AX278" s="175"/>
      <c r="AY278" s="175"/>
      <c r="AZ278" s="175"/>
      <c r="BA278" s="175"/>
      <c r="BB278" s="175"/>
      <c r="BC278" s="175"/>
      <c r="BD278" s="175"/>
      <c r="BE278" s="175"/>
      <c r="BF278" s="175"/>
      <c r="BG278" s="175"/>
      <c r="BH278" s="175"/>
      <c r="BI278" s="175"/>
      <c r="BJ278" s="175"/>
      <c r="BK278" s="175"/>
      <c r="BL278" s="175"/>
      <c r="BM278" s="175"/>
      <c r="BN278" s="175"/>
      <c r="BO278" s="175"/>
      <c r="BP278" s="175"/>
      <c r="BQ278" s="175"/>
      <c r="BR278" s="175"/>
    </row>
    <row r="279" spans="1:70" ht="13.5" customHeight="1">
      <c r="A279" s="175"/>
      <c r="B279" s="175"/>
      <c r="C279" s="175"/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75"/>
      <c r="AL279" s="175"/>
      <c r="AM279" s="175"/>
      <c r="AN279" s="175"/>
      <c r="AO279" s="175"/>
      <c r="AP279" s="175"/>
      <c r="AQ279" s="175"/>
      <c r="AR279" s="175"/>
      <c r="AS279" s="175"/>
      <c r="AT279" s="175"/>
      <c r="AU279" s="175"/>
      <c r="AV279" s="175"/>
      <c r="AW279" s="175"/>
      <c r="AX279" s="175"/>
      <c r="AY279" s="175"/>
      <c r="AZ279" s="175"/>
      <c r="BA279" s="175"/>
      <c r="BB279" s="175"/>
      <c r="BC279" s="175"/>
      <c r="BD279" s="175"/>
      <c r="BE279" s="175"/>
      <c r="BF279" s="175"/>
      <c r="BG279" s="175"/>
      <c r="BH279" s="175"/>
      <c r="BI279" s="175"/>
      <c r="BJ279" s="175"/>
      <c r="BK279" s="175"/>
      <c r="BL279" s="175"/>
      <c r="BM279" s="175"/>
      <c r="BN279" s="175"/>
      <c r="BO279" s="175"/>
      <c r="BP279" s="175"/>
      <c r="BQ279" s="175"/>
      <c r="BR279" s="175"/>
    </row>
    <row r="280" spans="1:70" ht="13.5" customHeight="1">
      <c r="A280" s="175"/>
      <c r="B280" s="175"/>
      <c r="C280" s="175"/>
      <c r="D280" s="175"/>
      <c r="E280" s="175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5"/>
      <c r="AI280" s="175"/>
      <c r="AJ280" s="175"/>
      <c r="AK280" s="175"/>
      <c r="AL280" s="175"/>
      <c r="AM280" s="175"/>
      <c r="AN280" s="175"/>
      <c r="AO280" s="175"/>
      <c r="AP280" s="175"/>
      <c r="AQ280" s="175"/>
      <c r="AR280" s="175"/>
      <c r="AS280" s="175"/>
      <c r="AT280" s="175"/>
      <c r="AU280" s="175"/>
      <c r="AV280" s="175"/>
      <c r="AW280" s="175"/>
      <c r="AX280" s="175"/>
      <c r="AY280" s="175"/>
      <c r="AZ280" s="175"/>
      <c r="BA280" s="175"/>
      <c r="BB280" s="175"/>
      <c r="BC280" s="175"/>
      <c r="BD280" s="175"/>
      <c r="BE280" s="175"/>
      <c r="BF280" s="175"/>
      <c r="BG280" s="175"/>
      <c r="BH280" s="175"/>
      <c r="BI280" s="175"/>
      <c r="BJ280" s="175"/>
      <c r="BK280" s="175"/>
      <c r="BL280" s="175"/>
      <c r="BM280" s="175"/>
      <c r="BN280" s="175"/>
      <c r="BO280" s="175"/>
      <c r="BP280" s="175"/>
      <c r="BQ280" s="175"/>
      <c r="BR280" s="175"/>
    </row>
    <row r="281" spans="1:70" ht="13.5" customHeight="1">
      <c r="A281" s="175"/>
      <c r="B281" s="175"/>
      <c r="C281" s="175"/>
      <c r="D281" s="175"/>
      <c r="E281" s="175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5"/>
      <c r="AI281" s="175"/>
      <c r="AJ281" s="175"/>
      <c r="AK281" s="175"/>
      <c r="AL281" s="175"/>
      <c r="AM281" s="175"/>
      <c r="AN281" s="175"/>
      <c r="AO281" s="175"/>
      <c r="AP281" s="175"/>
      <c r="AQ281" s="175"/>
      <c r="AR281" s="175"/>
      <c r="AS281" s="175"/>
      <c r="AT281" s="175"/>
      <c r="AU281" s="175"/>
      <c r="AV281" s="175"/>
      <c r="AW281" s="175"/>
      <c r="AX281" s="175"/>
      <c r="AY281" s="175"/>
      <c r="AZ281" s="175"/>
      <c r="BA281" s="175"/>
      <c r="BB281" s="175"/>
      <c r="BC281" s="175"/>
      <c r="BD281" s="175"/>
      <c r="BE281" s="175"/>
      <c r="BF281" s="175"/>
      <c r="BG281" s="175"/>
      <c r="BH281" s="175"/>
      <c r="BI281" s="175"/>
      <c r="BJ281" s="175"/>
      <c r="BK281" s="175"/>
      <c r="BL281" s="175"/>
      <c r="BM281" s="175"/>
      <c r="BN281" s="175"/>
      <c r="BO281" s="175"/>
      <c r="BP281" s="175"/>
      <c r="BQ281" s="175"/>
      <c r="BR281" s="175"/>
    </row>
    <row r="282" spans="1:70" ht="13.5" customHeight="1">
      <c r="A282" s="175"/>
      <c r="B282" s="175"/>
      <c r="C282" s="175"/>
      <c r="D282" s="175"/>
      <c r="E282" s="175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5"/>
      <c r="AN282" s="175"/>
      <c r="AO282" s="175"/>
      <c r="AP282" s="175"/>
      <c r="AQ282" s="175"/>
      <c r="AR282" s="175"/>
      <c r="AS282" s="175"/>
      <c r="AT282" s="175"/>
      <c r="AU282" s="175"/>
      <c r="AV282" s="175"/>
      <c r="AW282" s="175"/>
      <c r="AX282" s="175"/>
      <c r="AY282" s="175"/>
      <c r="AZ282" s="175"/>
      <c r="BA282" s="175"/>
      <c r="BB282" s="175"/>
      <c r="BC282" s="175"/>
      <c r="BD282" s="175"/>
      <c r="BE282" s="175"/>
      <c r="BF282" s="175"/>
      <c r="BG282" s="175"/>
      <c r="BH282" s="175"/>
      <c r="BI282" s="175"/>
      <c r="BJ282" s="175"/>
      <c r="BK282" s="175"/>
      <c r="BL282" s="175"/>
      <c r="BM282" s="175"/>
      <c r="BN282" s="175"/>
      <c r="BO282" s="175"/>
      <c r="BP282" s="175"/>
      <c r="BQ282" s="175"/>
      <c r="BR282" s="175"/>
    </row>
    <row r="283" spans="1:70" ht="13.5" customHeight="1">
      <c r="A283" s="175"/>
      <c r="B283" s="175"/>
      <c r="C283" s="175"/>
      <c r="D283" s="175"/>
      <c r="E283" s="175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5"/>
      <c r="AI283" s="175"/>
      <c r="AJ283" s="175"/>
      <c r="AK283" s="175"/>
      <c r="AL283" s="175"/>
      <c r="AM283" s="175"/>
      <c r="AN283" s="175"/>
      <c r="AO283" s="175"/>
      <c r="AP283" s="175"/>
      <c r="AQ283" s="175"/>
      <c r="AR283" s="175"/>
      <c r="AS283" s="175"/>
      <c r="AT283" s="175"/>
      <c r="AU283" s="175"/>
      <c r="AV283" s="175"/>
      <c r="AW283" s="175"/>
      <c r="AX283" s="175"/>
      <c r="AY283" s="175"/>
      <c r="AZ283" s="175"/>
      <c r="BA283" s="175"/>
      <c r="BB283" s="175"/>
      <c r="BC283" s="175"/>
      <c r="BD283" s="175"/>
      <c r="BE283" s="175"/>
      <c r="BF283" s="175"/>
      <c r="BG283" s="175"/>
      <c r="BH283" s="175"/>
      <c r="BI283" s="175"/>
      <c r="BJ283" s="175"/>
      <c r="BK283" s="175"/>
      <c r="BL283" s="175"/>
      <c r="BM283" s="175"/>
      <c r="BN283" s="175"/>
      <c r="BO283" s="175"/>
      <c r="BP283" s="175"/>
      <c r="BQ283" s="175"/>
      <c r="BR283" s="175"/>
    </row>
    <row r="284" spans="1:70" ht="13.5" customHeight="1">
      <c r="A284" s="175"/>
      <c r="B284" s="175"/>
      <c r="C284" s="175"/>
      <c r="D284" s="175"/>
      <c r="E284" s="175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5"/>
      <c r="AI284" s="175"/>
      <c r="AJ284" s="175"/>
      <c r="AK284" s="175"/>
      <c r="AL284" s="175"/>
      <c r="AM284" s="175"/>
      <c r="AN284" s="175"/>
      <c r="AO284" s="175"/>
      <c r="AP284" s="175"/>
      <c r="AQ284" s="175"/>
      <c r="AR284" s="175"/>
      <c r="AS284" s="175"/>
      <c r="AT284" s="175"/>
      <c r="AU284" s="175"/>
      <c r="AV284" s="175"/>
      <c r="AW284" s="175"/>
      <c r="AX284" s="175"/>
      <c r="AY284" s="175"/>
      <c r="AZ284" s="175"/>
      <c r="BA284" s="175"/>
      <c r="BB284" s="175"/>
      <c r="BC284" s="175"/>
      <c r="BD284" s="175"/>
      <c r="BE284" s="175"/>
      <c r="BF284" s="175"/>
      <c r="BG284" s="175"/>
      <c r="BH284" s="175"/>
      <c r="BI284" s="175"/>
      <c r="BJ284" s="175"/>
      <c r="BK284" s="175"/>
      <c r="BL284" s="175"/>
      <c r="BM284" s="175"/>
      <c r="BN284" s="175"/>
      <c r="BO284" s="175"/>
      <c r="BP284" s="175"/>
      <c r="BQ284" s="175"/>
      <c r="BR284" s="175"/>
    </row>
    <row r="285" spans="1:70" ht="13.5" customHeight="1">
      <c r="A285" s="175"/>
      <c r="B285" s="175"/>
      <c r="C285" s="175"/>
      <c r="D285" s="175"/>
      <c r="E285" s="175"/>
      <c r="F285" s="175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5"/>
      <c r="AI285" s="175"/>
      <c r="AJ285" s="175"/>
      <c r="AK285" s="175"/>
      <c r="AL285" s="175"/>
      <c r="AM285" s="175"/>
      <c r="AN285" s="175"/>
      <c r="AO285" s="175"/>
      <c r="AP285" s="175"/>
      <c r="AQ285" s="175"/>
      <c r="AR285" s="175"/>
      <c r="AS285" s="175"/>
      <c r="AT285" s="175"/>
      <c r="AU285" s="175"/>
      <c r="AV285" s="175"/>
      <c r="AW285" s="175"/>
      <c r="AX285" s="175"/>
      <c r="AY285" s="175"/>
      <c r="AZ285" s="175"/>
      <c r="BA285" s="175"/>
      <c r="BB285" s="175"/>
      <c r="BC285" s="175"/>
      <c r="BD285" s="175"/>
      <c r="BE285" s="175"/>
      <c r="BF285" s="175"/>
      <c r="BG285" s="175"/>
      <c r="BH285" s="175"/>
      <c r="BI285" s="175"/>
      <c r="BJ285" s="175"/>
      <c r="BK285" s="175"/>
      <c r="BL285" s="175"/>
      <c r="BM285" s="175"/>
      <c r="BN285" s="175"/>
      <c r="BO285" s="175"/>
      <c r="BP285" s="175"/>
      <c r="BQ285" s="175"/>
      <c r="BR285" s="175"/>
    </row>
    <row r="286" spans="1:70" ht="13.5" customHeight="1">
      <c r="A286" s="175"/>
      <c r="B286" s="175"/>
      <c r="C286" s="175"/>
      <c r="D286" s="175"/>
      <c r="E286" s="175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  <c r="AD286" s="175"/>
      <c r="AE286" s="175"/>
      <c r="AF286" s="175"/>
      <c r="AG286" s="175"/>
      <c r="AH286" s="175"/>
      <c r="AI286" s="175"/>
      <c r="AJ286" s="175"/>
      <c r="AK286" s="175"/>
      <c r="AL286" s="175"/>
      <c r="AM286" s="175"/>
      <c r="AN286" s="175"/>
      <c r="AO286" s="175"/>
      <c r="AP286" s="175"/>
      <c r="AQ286" s="175"/>
      <c r="AR286" s="175"/>
      <c r="AS286" s="175"/>
      <c r="AT286" s="175"/>
      <c r="AU286" s="175"/>
      <c r="AV286" s="175"/>
      <c r="AW286" s="175"/>
      <c r="AX286" s="175"/>
      <c r="AY286" s="175"/>
      <c r="AZ286" s="175"/>
      <c r="BA286" s="175"/>
      <c r="BB286" s="175"/>
      <c r="BC286" s="175"/>
      <c r="BD286" s="175"/>
      <c r="BE286" s="175"/>
      <c r="BF286" s="175"/>
      <c r="BG286" s="175"/>
      <c r="BH286" s="175"/>
      <c r="BI286" s="175"/>
      <c r="BJ286" s="175"/>
      <c r="BK286" s="175"/>
      <c r="BL286" s="175"/>
      <c r="BM286" s="175"/>
      <c r="BN286" s="175"/>
      <c r="BO286" s="175"/>
      <c r="BP286" s="175"/>
      <c r="BQ286" s="175"/>
      <c r="BR286" s="175"/>
    </row>
    <row r="287" spans="1:70" ht="13.5" customHeight="1">
      <c r="A287" s="175"/>
      <c r="B287" s="175"/>
      <c r="C287" s="175"/>
      <c r="D287" s="175"/>
      <c r="E287" s="175"/>
      <c r="F287" s="175"/>
      <c r="G287" s="175"/>
      <c r="H287" s="175"/>
      <c r="I287" s="175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  <c r="AD287" s="175"/>
      <c r="AE287" s="175"/>
      <c r="AF287" s="175"/>
      <c r="AG287" s="175"/>
      <c r="AH287" s="175"/>
      <c r="AI287" s="175"/>
      <c r="AJ287" s="175"/>
      <c r="AK287" s="175"/>
      <c r="AL287" s="175"/>
      <c r="AM287" s="175"/>
      <c r="AN287" s="175"/>
      <c r="AO287" s="175"/>
      <c r="AP287" s="175"/>
      <c r="AQ287" s="175"/>
      <c r="AR287" s="175"/>
      <c r="AS287" s="175"/>
      <c r="AT287" s="175"/>
      <c r="AU287" s="175"/>
      <c r="AV287" s="175"/>
      <c r="AW287" s="175"/>
      <c r="AX287" s="175"/>
      <c r="AY287" s="175"/>
      <c r="AZ287" s="175"/>
      <c r="BA287" s="175"/>
      <c r="BB287" s="175"/>
      <c r="BC287" s="175"/>
      <c r="BD287" s="175"/>
      <c r="BE287" s="175"/>
      <c r="BF287" s="175"/>
      <c r="BG287" s="175"/>
      <c r="BH287" s="175"/>
      <c r="BI287" s="175"/>
      <c r="BJ287" s="175"/>
      <c r="BK287" s="175"/>
      <c r="BL287" s="175"/>
      <c r="BM287" s="175"/>
      <c r="BN287" s="175"/>
      <c r="BO287" s="175"/>
      <c r="BP287" s="175"/>
      <c r="BQ287" s="175"/>
      <c r="BR287" s="175"/>
    </row>
    <row r="288" spans="1:70" ht="13.5" customHeight="1">
      <c r="A288" s="175"/>
      <c r="B288" s="175"/>
      <c r="C288" s="175"/>
      <c r="D288" s="175"/>
      <c r="E288" s="175"/>
      <c r="F288" s="175"/>
      <c r="G288" s="175"/>
      <c r="H288" s="175"/>
      <c r="I288" s="175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  <c r="AD288" s="175"/>
      <c r="AE288" s="175"/>
      <c r="AF288" s="175"/>
      <c r="AG288" s="175"/>
      <c r="AH288" s="175"/>
      <c r="AI288" s="175"/>
      <c r="AJ288" s="175"/>
      <c r="AK288" s="175"/>
      <c r="AL288" s="175"/>
      <c r="AM288" s="175"/>
      <c r="AN288" s="175"/>
      <c r="AO288" s="175"/>
      <c r="AP288" s="175"/>
      <c r="AQ288" s="175"/>
      <c r="AR288" s="175"/>
      <c r="AS288" s="175"/>
      <c r="AT288" s="175"/>
      <c r="AU288" s="175"/>
      <c r="AV288" s="175"/>
      <c r="AW288" s="175"/>
      <c r="AX288" s="175"/>
      <c r="AY288" s="175"/>
      <c r="AZ288" s="175"/>
      <c r="BA288" s="175"/>
      <c r="BB288" s="175"/>
      <c r="BC288" s="175"/>
      <c r="BD288" s="175"/>
      <c r="BE288" s="175"/>
      <c r="BF288" s="175"/>
      <c r="BG288" s="175"/>
      <c r="BH288" s="175"/>
      <c r="BI288" s="175"/>
      <c r="BJ288" s="175"/>
      <c r="BK288" s="175"/>
      <c r="BL288" s="175"/>
      <c r="BM288" s="175"/>
      <c r="BN288" s="175"/>
      <c r="BO288" s="175"/>
      <c r="BP288" s="175"/>
      <c r="BQ288" s="175"/>
      <c r="BR288" s="175"/>
    </row>
    <row r="289" spans="1:70" ht="13.5" customHeight="1">
      <c r="A289" s="175"/>
      <c r="B289" s="175"/>
      <c r="C289" s="175"/>
      <c r="D289" s="175"/>
      <c r="E289" s="175"/>
      <c r="F289" s="175"/>
      <c r="G289" s="175"/>
      <c r="H289" s="175"/>
      <c r="I289" s="175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5"/>
      <c r="AE289" s="175"/>
      <c r="AF289" s="175"/>
      <c r="AG289" s="175"/>
      <c r="AH289" s="175"/>
      <c r="AI289" s="175"/>
      <c r="AJ289" s="175"/>
      <c r="AK289" s="175"/>
      <c r="AL289" s="175"/>
      <c r="AM289" s="175"/>
      <c r="AN289" s="175"/>
      <c r="AO289" s="175"/>
      <c r="AP289" s="175"/>
      <c r="AQ289" s="175"/>
      <c r="AR289" s="175"/>
      <c r="AS289" s="175"/>
      <c r="AT289" s="175"/>
      <c r="AU289" s="175"/>
      <c r="AV289" s="175"/>
      <c r="AW289" s="175"/>
      <c r="AX289" s="175"/>
      <c r="AY289" s="175"/>
      <c r="AZ289" s="175"/>
      <c r="BA289" s="175"/>
      <c r="BB289" s="175"/>
      <c r="BC289" s="175"/>
      <c r="BD289" s="175"/>
      <c r="BE289" s="175"/>
      <c r="BF289" s="175"/>
      <c r="BG289" s="175"/>
      <c r="BH289" s="175"/>
      <c r="BI289" s="175"/>
      <c r="BJ289" s="175"/>
      <c r="BK289" s="175"/>
      <c r="BL289" s="175"/>
      <c r="BM289" s="175"/>
      <c r="BN289" s="175"/>
      <c r="BO289" s="175"/>
      <c r="BP289" s="175"/>
      <c r="BQ289" s="175"/>
      <c r="BR289" s="175"/>
    </row>
    <row r="290" spans="1:70" ht="13.5" customHeight="1">
      <c r="A290" s="175"/>
      <c r="B290" s="175"/>
      <c r="C290" s="175"/>
      <c r="D290" s="175"/>
      <c r="E290" s="175"/>
      <c r="F290" s="175"/>
      <c r="G290" s="175"/>
      <c r="H290" s="175"/>
      <c r="I290" s="175"/>
      <c r="J290" s="175"/>
      <c r="K290" s="175"/>
      <c r="L290" s="175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  <c r="AD290" s="175"/>
      <c r="AE290" s="175"/>
      <c r="AF290" s="175"/>
      <c r="AG290" s="175"/>
      <c r="AH290" s="175"/>
      <c r="AI290" s="175"/>
      <c r="AJ290" s="175"/>
      <c r="AK290" s="175"/>
      <c r="AL290" s="175"/>
      <c r="AM290" s="175"/>
      <c r="AN290" s="175"/>
      <c r="AO290" s="175"/>
      <c r="AP290" s="175"/>
      <c r="AQ290" s="175"/>
      <c r="AR290" s="175"/>
      <c r="AS290" s="175"/>
      <c r="AT290" s="175"/>
      <c r="AU290" s="175"/>
      <c r="AV290" s="175"/>
      <c r="AW290" s="175"/>
      <c r="AX290" s="175"/>
      <c r="AY290" s="175"/>
      <c r="AZ290" s="175"/>
      <c r="BA290" s="175"/>
      <c r="BB290" s="175"/>
      <c r="BC290" s="175"/>
      <c r="BD290" s="175"/>
      <c r="BE290" s="175"/>
      <c r="BF290" s="175"/>
      <c r="BG290" s="175"/>
      <c r="BH290" s="175"/>
      <c r="BI290" s="175"/>
      <c r="BJ290" s="175"/>
      <c r="BK290" s="175"/>
      <c r="BL290" s="175"/>
      <c r="BM290" s="175"/>
      <c r="BN290" s="175"/>
      <c r="BO290" s="175"/>
      <c r="BP290" s="175"/>
      <c r="BQ290" s="175"/>
      <c r="BR290" s="175"/>
    </row>
    <row r="291" spans="1:70" ht="13.5" customHeight="1">
      <c r="A291" s="175"/>
      <c r="B291" s="175"/>
      <c r="C291" s="175"/>
      <c r="D291" s="175"/>
      <c r="E291" s="175"/>
      <c r="F291" s="175"/>
      <c r="G291" s="175"/>
      <c r="H291" s="175"/>
      <c r="I291" s="175"/>
      <c r="J291" s="175"/>
      <c r="K291" s="175"/>
      <c r="L291" s="1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  <c r="AD291" s="175"/>
      <c r="AE291" s="175"/>
      <c r="AF291" s="175"/>
      <c r="AG291" s="175"/>
      <c r="AH291" s="175"/>
      <c r="AI291" s="175"/>
      <c r="AJ291" s="175"/>
      <c r="AK291" s="175"/>
      <c r="AL291" s="175"/>
      <c r="AM291" s="175"/>
      <c r="AN291" s="175"/>
      <c r="AO291" s="175"/>
      <c r="AP291" s="175"/>
      <c r="AQ291" s="175"/>
      <c r="AR291" s="175"/>
      <c r="AS291" s="175"/>
      <c r="AT291" s="175"/>
      <c r="AU291" s="175"/>
      <c r="AV291" s="175"/>
      <c r="AW291" s="175"/>
      <c r="AX291" s="175"/>
      <c r="AY291" s="175"/>
      <c r="AZ291" s="175"/>
      <c r="BA291" s="175"/>
      <c r="BB291" s="175"/>
      <c r="BC291" s="175"/>
      <c r="BD291" s="175"/>
      <c r="BE291" s="175"/>
      <c r="BF291" s="175"/>
      <c r="BG291" s="175"/>
      <c r="BH291" s="175"/>
      <c r="BI291" s="175"/>
      <c r="BJ291" s="175"/>
      <c r="BK291" s="175"/>
      <c r="BL291" s="175"/>
      <c r="BM291" s="175"/>
      <c r="BN291" s="175"/>
      <c r="BO291" s="175"/>
      <c r="BP291" s="175"/>
      <c r="BQ291" s="175"/>
      <c r="BR291" s="175"/>
    </row>
    <row r="292" spans="1:70" ht="13.5" customHeight="1">
      <c r="A292" s="175"/>
      <c r="B292" s="175"/>
      <c r="C292" s="175"/>
      <c r="D292" s="175"/>
      <c r="E292" s="175"/>
      <c r="F292" s="175"/>
      <c r="G292" s="175"/>
      <c r="H292" s="175"/>
      <c r="I292" s="175"/>
      <c r="J292" s="175"/>
      <c r="K292" s="175"/>
      <c r="L292" s="175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  <c r="AD292" s="175"/>
      <c r="AE292" s="175"/>
      <c r="AF292" s="175"/>
      <c r="AG292" s="175"/>
      <c r="AH292" s="175"/>
      <c r="AI292" s="175"/>
      <c r="AJ292" s="175"/>
      <c r="AK292" s="175"/>
      <c r="AL292" s="175"/>
      <c r="AM292" s="175"/>
      <c r="AN292" s="175"/>
      <c r="AO292" s="175"/>
      <c r="AP292" s="175"/>
      <c r="AQ292" s="175"/>
      <c r="AR292" s="175"/>
      <c r="AS292" s="175"/>
      <c r="AT292" s="175"/>
      <c r="AU292" s="175"/>
      <c r="AV292" s="175"/>
      <c r="AW292" s="175"/>
      <c r="AX292" s="175"/>
      <c r="AY292" s="175"/>
      <c r="AZ292" s="175"/>
      <c r="BA292" s="175"/>
      <c r="BB292" s="175"/>
      <c r="BC292" s="175"/>
      <c r="BD292" s="175"/>
      <c r="BE292" s="175"/>
      <c r="BF292" s="175"/>
      <c r="BG292" s="175"/>
      <c r="BH292" s="175"/>
      <c r="BI292" s="175"/>
      <c r="BJ292" s="175"/>
      <c r="BK292" s="175"/>
      <c r="BL292" s="175"/>
      <c r="BM292" s="175"/>
      <c r="BN292" s="175"/>
      <c r="BO292" s="175"/>
      <c r="BP292" s="175"/>
      <c r="BQ292" s="175"/>
      <c r="BR292" s="175"/>
    </row>
    <row r="293" spans="1:70" ht="13.5" customHeight="1">
      <c r="A293" s="175"/>
      <c r="B293" s="175"/>
      <c r="C293" s="175"/>
      <c r="D293" s="175"/>
      <c r="E293" s="175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  <c r="AD293" s="175"/>
      <c r="AE293" s="175"/>
      <c r="AF293" s="175"/>
      <c r="AG293" s="175"/>
      <c r="AH293" s="175"/>
      <c r="AI293" s="175"/>
      <c r="AJ293" s="175"/>
      <c r="AK293" s="175"/>
      <c r="AL293" s="175"/>
      <c r="AM293" s="175"/>
      <c r="AN293" s="175"/>
      <c r="AO293" s="175"/>
      <c r="AP293" s="175"/>
      <c r="AQ293" s="175"/>
      <c r="AR293" s="175"/>
      <c r="AS293" s="175"/>
      <c r="AT293" s="175"/>
      <c r="AU293" s="175"/>
      <c r="AV293" s="175"/>
      <c r="AW293" s="175"/>
      <c r="AX293" s="175"/>
      <c r="AY293" s="175"/>
      <c r="AZ293" s="175"/>
      <c r="BA293" s="175"/>
      <c r="BB293" s="175"/>
      <c r="BC293" s="175"/>
      <c r="BD293" s="175"/>
      <c r="BE293" s="175"/>
      <c r="BF293" s="175"/>
      <c r="BG293" s="175"/>
      <c r="BH293" s="175"/>
      <c r="BI293" s="175"/>
      <c r="BJ293" s="175"/>
      <c r="BK293" s="175"/>
      <c r="BL293" s="175"/>
      <c r="BM293" s="175"/>
      <c r="BN293" s="175"/>
      <c r="BO293" s="175"/>
      <c r="BP293" s="175"/>
      <c r="BQ293" s="175"/>
      <c r="BR293" s="175"/>
    </row>
    <row r="294" spans="1:70" ht="13.5" customHeight="1">
      <c r="A294" s="175"/>
      <c r="B294" s="175"/>
      <c r="C294" s="175"/>
      <c r="D294" s="175"/>
      <c r="E294" s="175"/>
      <c r="F294" s="175"/>
      <c r="G294" s="175"/>
      <c r="H294" s="175"/>
      <c r="I294" s="175"/>
      <c r="J294" s="175"/>
      <c r="K294" s="175"/>
      <c r="L294" s="175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  <c r="AD294" s="175"/>
      <c r="AE294" s="175"/>
      <c r="AF294" s="175"/>
      <c r="AG294" s="175"/>
      <c r="AH294" s="175"/>
      <c r="AI294" s="175"/>
      <c r="AJ294" s="175"/>
      <c r="AK294" s="175"/>
      <c r="AL294" s="175"/>
      <c r="AM294" s="175"/>
      <c r="AN294" s="175"/>
      <c r="AO294" s="175"/>
      <c r="AP294" s="175"/>
      <c r="AQ294" s="175"/>
      <c r="AR294" s="175"/>
      <c r="AS294" s="175"/>
      <c r="AT294" s="175"/>
      <c r="AU294" s="175"/>
      <c r="AV294" s="175"/>
      <c r="AW294" s="175"/>
      <c r="AX294" s="175"/>
      <c r="AY294" s="175"/>
      <c r="AZ294" s="175"/>
      <c r="BA294" s="175"/>
      <c r="BB294" s="175"/>
      <c r="BC294" s="175"/>
      <c r="BD294" s="175"/>
      <c r="BE294" s="175"/>
      <c r="BF294" s="175"/>
      <c r="BG294" s="175"/>
      <c r="BH294" s="175"/>
      <c r="BI294" s="175"/>
      <c r="BJ294" s="175"/>
      <c r="BK294" s="175"/>
      <c r="BL294" s="175"/>
      <c r="BM294" s="175"/>
      <c r="BN294" s="175"/>
      <c r="BO294" s="175"/>
      <c r="BP294" s="175"/>
      <c r="BQ294" s="175"/>
      <c r="BR294" s="175"/>
    </row>
    <row r="295" spans="1:70" ht="13.5" customHeight="1">
      <c r="A295" s="175"/>
      <c r="B295" s="175"/>
      <c r="C295" s="175"/>
      <c r="D295" s="175"/>
      <c r="E295" s="175"/>
      <c r="F295" s="175"/>
      <c r="G295" s="175"/>
      <c r="H295" s="175"/>
      <c r="I295" s="175"/>
      <c r="J295" s="175"/>
      <c r="K295" s="175"/>
      <c r="L295" s="175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  <c r="AD295" s="175"/>
      <c r="AE295" s="175"/>
      <c r="AF295" s="175"/>
      <c r="AG295" s="175"/>
      <c r="AH295" s="175"/>
      <c r="AI295" s="175"/>
      <c r="AJ295" s="175"/>
      <c r="AK295" s="175"/>
      <c r="AL295" s="175"/>
      <c r="AM295" s="175"/>
      <c r="AN295" s="175"/>
      <c r="AO295" s="175"/>
      <c r="AP295" s="175"/>
      <c r="AQ295" s="175"/>
      <c r="AR295" s="175"/>
      <c r="AS295" s="175"/>
      <c r="AT295" s="175"/>
      <c r="AU295" s="175"/>
      <c r="AV295" s="175"/>
      <c r="AW295" s="175"/>
      <c r="AX295" s="175"/>
      <c r="AY295" s="175"/>
      <c r="AZ295" s="175"/>
      <c r="BA295" s="175"/>
      <c r="BB295" s="175"/>
      <c r="BC295" s="175"/>
      <c r="BD295" s="175"/>
      <c r="BE295" s="175"/>
      <c r="BF295" s="175"/>
      <c r="BG295" s="175"/>
      <c r="BH295" s="175"/>
      <c r="BI295" s="175"/>
      <c r="BJ295" s="175"/>
      <c r="BK295" s="175"/>
      <c r="BL295" s="175"/>
      <c r="BM295" s="175"/>
      <c r="BN295" s="175"/>
      <c r="BO295" s="175"/>
      <c r="BP295" s="175"/>
      <c r="BQ295" s="175"/>
      <c r="BR295" s="175"/>
    </row>
    <row r="296" spans="1:70" ht="13.5" customHeight="1">
      <c r="A296" s="175"/>
      <c r="B296" s="175"/>
      <c r="C296" s="175"/>
      <c r="D296" s="175"/>
      <c r="E296" s="175"/>
      <c r="F296" s="175"/>
      <c r="G296" s="175"/>
      <c r="H296" s="175"/>
      <c r="I296" s="175"/>
      <c r="J296" s="175"/>
      <c r="K296" s="175"/>
      <c r="L296" s="175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  <c r="AD296" s="175"/>
      <c r="AE296" s="175"/>
      <c r="AF296" s="175"/>
      <c r="AG296" s="175"/>
      <c r="AH296" s="175"/>
      <c r="AI296" s="175"/>
      <c r="AJ296" s="175"/>
      <c r="AK296" s="175"/>
      <c r="AL296" s="175"/>
      <c r="AM296" s="175"/>
      <c r="AN296" s="175"/>
      <c r="AO296" s="175"/>
      <c r="AP296" s="175"/>
      <c r="AQ296" s="175"/>
      <c r="AR296" s="175"/>
      <c r="AS296" s="175"/>
      <c r="AT296" s="175"/>
      <c r="AU296" s="175"/>
      <c r="AV296" s="175"/>
      <c r="AW296" s="175"/>
      <c r="AX296" s="175"/>
      <c r="AY296" s="175"/>
      <c r="AZ296" s="175"/>
      <c r="BA296" s="175"/>
      <c r="BB296" s="175"/>
      <c r="BC296" s="175"/>
      <c r="BD296" s="175"/>
      <c r="BE296" s="175"/>
      <c r="BF296" s="175"/>
      <c r="BG296" s="175"/>
      <c r="BH296" s="175"/>
      <c r="BI296" s="175"/>
      <c r="BJ296" s="175"/>
      <c r="BK296" s="175"/>
      <c r="BL296" s="175"/>
      <c r="BM296" s="175"/>
      <c r="BN296" s="175"/>
      <c r="BO296" s="175"/>
      <c r="BP296" s="175"/>
      <c r="BQ296" s="175"/>
      <c r="BR296" s="175"/>
    </row>
    <row r="297" spans="1:70" ht="13.5" customHeight="1">
      <c r="A297" s="175"/>
      <c r="B297" s="175"/>
      <c r="C297" s="175"/>
      <c r="D297" s="175"/>
      <c r="E297" s="175"/>
      <c r="F297" s="175"/>
      <c r="G297" s="175"/>
      <c r="H297" s="175"/>
      <c r="I297" s="175"/>
      <c r="J297" s="175"/>
      <c r="K297" s="175"/>
      <c r="L297" s="175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  <c r="AD297" s="175"/>
      <c r="AE297" s="175"/>
      <c r="AF297" s="175"/>
      <c r="AG297" s="175"/>
      <c r="AH297" s="175"/>
      <c r="AI297" s="175"/>
      <c r="AJ297" s="175"/>
      <c r="AK297" s="175"/>
      <c r="AL297" s="175"/>
      <c r="AM297" s="175"/>
      <c r="AN297" s="175"/>
      <c r="AO297" s="175"/>
      <c r="AP297" s="175"/>
      <c r="AQ297" s="175"/>
      <c r="AR297" s="175"/>
      <c r="AS297" s="175"/>
      <c r="AT297" s="175"/>
      <c r="AU297" s="175"/>
      <c r="AV297" s="175"/>
      <c r="AW297" s="175"/>
      <c r="AX297" s="175"/>
      <c r="AY297" s="175"/>
      <c r="AZ297" s="175"/>
      <c r="BA297" s="175"/>
      <c r="BB297" s="175"/>
      <c r="BC297" s="175"/>
      <c r="BD297" s="175"/>
      <c r="BE297" s="175"/>
      <c r="BF297" s="175"/>
      <c r="BG297" s="175"/>
      <c r="BH297" s="175"/>
      <c r="BI297" s="175"/>
      <c r="BJ297" s="175"/>
      <c r="BK297" s="175"/>
      <c r="BL297" s="175"/>
      <c r="BM297" s="175"/>
      <c r="BN297" s="175"/>
      <c r="BO297" s="175"/>
      <c r="BP297" s="175"/>
      <c r="BQ297" s="175"/>
      <c r="BR297" s="175"/>
    </row>
    <row r="298" spans="1:70" ht="15.75" customHeight="1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  <c r="K298" s="153"/>
      <c r="L298" s="153"/>
      <c r="M298" s="153"/>
      <c r="N298" s="153"/>
      <c r="O298" s="153"/>
      <c r="P298" s="153"/>
      <c r="Q298" s="153"/>
      <c r="R298" s="153"/>
      <c r="S298" s="153"/>
      <c r="T298" s="153"/>
      <c r="U298" s="153"/>
      <c r="V298" s="153"/>
      <c r="W298" s="153"/>
      <c r="X298" s="153"/>
      <c r="Y298" s="153"/>
      <c r="Z298" s="153"/>
      <c r="AA298" s="153"/>
      <c r="AB298" s="153"/>
      <c r="AC298" s="153"/>
      <c r="AD298" s="153"/>
      <c r="AE298" s="153"/>
      <c r="AF298" s="153"/>
      <c r="AG298" s="153"/>
      <c r="AH298" s="153"/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  <c r="BI298" s="153"/>
      <c r="BJ298" s="153"/>
      <c r="BK298" s="153"/>
      <c r="BL298" s="153"/>
      <c r="BM298" s="153"/>
      <c r="BN298" s="153"/>
      <c r="BO298" s="153"/>
      <c r="BP298" s="153"/>
      <c r="BQ298" s="153"/>
      <c r="BR298" s="153"/>
    </row>
    <row r="299" spans="1:70" ht="15.75" customHeight="1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  <c r="K299" s="153"/>
      <c r="L299" s="153"/>
      <c r="M299" s="153"/>
      <c r="N299" s="153"/>
      <c r="O299" s="153"/>
      <c r="P299" s="153"/>
      <c r="Q299" s="153"/>
      <c r="R299" s="153"/>
      <c r="S299" s="153"/>
      <c r="T299" s="153"/>
      <c r="U299" s="153"/>
      <c r="V299" s="153"/>
      <c r="W299" s="153"/>
      <c r="X299" s="153"/>
      <c r="Y299" s="153"/>
      <c r="Z299" s="153"/>
      <c r="AA299" s="153"/>
      <c r="AB299" s="153"/>
      <c r="AC299" s="153"/>
      <c r="AD299" s="153"/>
      <c r="AE299" s="153"/>
      <c r="AF299" s="153"/>
      <c r="AG299" s="153"/>
      <c r="AH299" s="153"/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  <c r="BI299" s="153"/>
      <c r="BJ299" s="153"/>
      <c r="BK299" s="153"/>
      <c r="BL299" s="153"/>
      <c r="BM299" s="153"/>
      <c r="BN299" s="153"/>
      <c r="BO299" s="153"/>
      <c r="BP299" s="153"/>
      <c r="BQ299" s="153"/>
      <c r="BR299" s="153"/>
    </row>
    <row r="300" spans="1:70" ht="15.75" customHeight="1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  <c r="K300" s="153"/>
      <c r="L300" s="153"/>
      <c r="M300" s="153"/>
      <c r="N300" s="153"/>
      <c r="O300" s="153"/>
      <c r="P300" s="153"/>
      <c r="Q300" s="153"/>
      <c r="R300" s="153"/>
      <c r="S300" s="153"/>
      <c r="T300" s="153"/>
      <c r="U300" s="153"/>
      <c r="V300" s="153"/>
      <c r="W300" s="153"/>
      <c r="X300" s="153"/>
      <c r="Y300" s="153"/>
      <c r="Z300" s="153"/>
      <c r="AA300" s="153"/>
      <c r="AB300" s="153"/>
      <c r="AC300" s="153"/>
      <c r="AD300" s="153"/>
      <c r="AE300" s="153"/>
      <c r="AF300" s="153"/>
      <c r="AG300" s="153"/>
      <c r="AH300" s="153"/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  <c r="BI300" s="153"/>
      <c r="BJ300" s="153"/>
      <c r="BK300" s="153"/>
      <c r="BL300" s="153"/>
      <c r="BM300" s="153"/>
      <c r="BN300" s="153"/>
      <c r="BO300" s="153"/>
      <c r="BP300" s="153"/>
      <c r="BQ300" s="153"/>
      <c r="BR300" s="153"/>
    </row>
    <row r="301" spans="1:70" ht="15.75" customHeight="1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  <c r="K301" s="153"/>
      <c r="L301" s="153"/>
      <c r="M301" s="153"/>
      <c r="N301" s="153"/>
      <c r="O301" s="153"/>
      <c r="P301" s="153"/>
      <c r="Q301" s="153"/>
      <c r="R301" s="153"/>
      <c r="S301" s="153"/>
      <c r="T301" s="153"/>
      <c r="U301" s="153"/>
      <c r="V301" s="153"/>
      <c r="W301" s="153"/>
      <c r="X301" s="153"/>
      <c r="Y301" s="153"/>
      <c r="Z301" s="153"/>
      <c r="AA301" s="153"/>
      <c r="AB301" s="153"/>
      <c r="AC301" s="153"/>
      <c r="AD301" s="153"/>
      <c r="AE301" s="153"/>
      <c r="AF301" s="153"/>
      <c r="AG301" s="153"/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  <c r="BI301" s="153"/>
      <c r="BJ301" s="153"/>
      <c r="BK301" s="153"/>
      <c r="BL301" s="153"/>
      <c r="BM301" s="153"/>
      <c r="BN301" s="153"/>
      <c r="BO301" s="153"/>
      <c r="BP301" s="153"/>
      <c r="BQ301" s="153"/>
      <c r="BR301" s="153"/>
    </row>
    <row r="302" spans="1:70" ht="15.75" customHeight="1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  <c r="K302" s="153"/>
      <c r="L302" s="153"/>
      <c r="M302" s="153"/>
      <c r="N302" s="153"/>
      <c r="O302" s="153"/>
      <c r="P302" s="153"/>
      <c r="Q302" s="153"/>
      <c r="R302" s="153"/>
      <c r="S302" s="153"/>
      <c r="T302" s="153"/>
      <c r="U302" s="153"/>
      <c r="V302" s="153"/>
      <c r="W302" s="153"/>
      <c r="X302" s="153"/>
      <c r="Y302" s="153"/>
      <c r="Z302" s="153"/>
      <c r="AA302" s="153"/>
      <c r="AB302" s="153"/>
      <c r="AC302" s="153"/>
      <c r="AD302" s="153"/>
      <c r="AE302" s="153"/>
      <c r="AF302" s="153"/>
      <c r="AG302" s="153"/>
      <c r="AH302" s="153"/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  <c r="BI302" s="153"/>
      <c r="BJ302" s="153"/>
      <c r="BK302" s="153"/>
      <c r="BL302" s="153"/>
      <c r="BM302" s="153"/>
      <c r="BN302" s="153"/>
      <c r="BO302" s="153"/>
      <c r="BP302" s="153"/>
      <c r="BQ302" s="153"/>
      <c r="BR302" s="153"/>
    </row>
    <row r="303" spans="1:70" ht="15.75" customHeight="1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  <c r="AB303" s="153"/>
      <c r="AC303" s="153"/>
      <c r="AD303" s="153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  <c r="BI303" s="153"/>
      <c r="BJ303" s="153"/>
      <c r="BK303" s="153"/>
      <c r="BL303" s="153"/>
      <c r="BM303" s="153"/>
      <c r="BN303" s="153"/>
      <c r="BO303" s="153"/>
      <c r="BP303" s="153"/>
      <c r="BQ303" s="153"/>
      <c r="BR303" s="153"/>
    </row>
    <row r="304" spans="1:70" ht="15.75" customHeight="1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  <c r="K304" s="153"/>
      <c r="L304" s="153"/>
      <c r="M304" s="153"/>
      <c r="N304" s="153"/>
      <c r="O304" s="153"/>
      <c r="P304" s="153"/>
      <c r="Q304" s="153"/>
      <c r="R304" s="153"/>
      <c r="S304" s="153"/>
      <c r="T304" s="153"/>
      <c r="U304" s="153"/>
      <c r="V304" s="153"/>
      <c r="W304" s="153"/>
      <c r="X304" s="153"/>
      <c r="Y304" s="153"/>
      <c r="Z304" s="153"/>
      <c r="AA304" s="153"/>
      <c r="AB304" s="153"/>
      <c r="AC304" s="153"/>
      <c r="AD304" s="153"/>
      <c r="AE304" s="153"/>
      <c r="AF304" s="153"/>
      <c r="AG304" s="153"/>
      <c r="AH304" s="153"/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  <c r="BI304" s="153"/>
      <c r="BJ304" s="153"/>
      <c r="BK304" s="153"/>
      <c r="BL304" s="153"/>
      <c r="BM304" s="153"/>
      <c r="BN304" s="153"/>
      <c r="BO304" s="153"/>
      <c r="BP304" s="153"/>
      <c r="BQ304" s="153"/>
      <c r="BR304" s="153"/>
    </row>
    <row r="305" spans="1:70" ht="15.75" customHeight="1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  <c r="K305" s="153"/>
      <c r="L305" s="153"/>
      <c r="M305" s="153"/>
      <c r="N305" s="153"/>
      <c r="O305" s="153"/>
      <c r="P305" s="153"/>
      <c r="Q305" s="153"/>
      <c r="R305" s="153"/>
      <c r="S305" s="153"/>
      <c r="T305" s="153"/>
      <c r="U305" s="153"/>
      <c r="V305" s="153"/>
      <c r="W305" s="153"/>
      <c r="X305" s="153"/>
      <c r="Y305" s="153"/>
      <c r="Z305" s="153"/>
      <c r="AA305" s="153"/>
      <c r="AB305" s="153"/>
      <c r="AC305" s="153"/>
      <c r="AD305" s="153"/>
      <c r="AE305" s="153"/>
      <c r="AF305" s="153"/>
      <c r="AG305" s="153"/>
      <c r="AH305" s="153"/>
      <c r="AI305" s="153"/>
      <c r="AJ305" s="153"/>
      <c r="AK305" s="153"/>
      <c r="AL305" s="153"/>
      <c r="AM305" s="153"/>
      <c r="AN305" s="153"/>
      <c r="AO305" s="153"/>
      <c r="AP305" s="153"/>
      <c r="AQ305" s="153"/>
      <c r="AR305" s="153"/>
      <c r="AS305" s="153"/>
      <c r="AT305" s="153"/>
      <c r="AU305" s="153"/>
      <c r="AV305" s="153"/>
      <c r="AW305" s="153"/>
      <c r="AX305" s="153"/>
      <c r="AY305" s="153"/>
      <c r="AZ305" s="153"/>
      <c r="BA305" s="153"/>
      <c r="BB305" s="153"/>
      <c r="BC305" s="153"/>
      <c r="BD305" s="153"/>
      <c r="BE305" s="153"/>
      <c r="BF305" s="153"/>
      <c r="BG305" s="153"/>
      <c r="BH305" s="153"/>
      <c r="BI305" s="153"/>
      <c r="BJ305" s="153"/>
      <c r="BK305" s="153"/>
      <c r="BL305" s="153"/>
      <c r="BM305" s="153"/>
      <c r="BN305" s="153"/>
      <c r="BO305" s="153"/>
      <c r="BP305" s="153"/>
      <c r="BQ305" s="153"/>
      <c r="BR305" s="153"/>
    </row>
    <row r="306" spans="1:70" ht="15.75" customHeight="1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  <c r="K306" s="153"/>
      <c r="L306" s="153"/>
      <c r="M306" s="153"/>
      <c r="N306" s="153"/>
      <c r="O306" s="153"/>
      <c r="P306" s="153"/>
      <c r="Q306" s="153"/>
      <c r="R306" s="153"/>
      <c r="S306" s="153"/>
      <c r="T306" s="153"/>
      <c r="U306" s="153"/>
      <c r="V306" s="153"/>
      <c r="W306" s="153"/>
      <c r="X306" s="153"/>
      <c r="Y306" s="153"/>
      <c r="Z306" s="153"/>
      <c r="AA306" s="153"/>
      <c r="AB306" s="153"/>
      <c r="AC306" s="153"/>
      <c r="AD306" s="153"/>
      <c r="AE306" s="153"/>
      <c r="AF306" s="153"/>
      <c r="AG306" s="153"/>
      <c r="AH306" s="153"/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  <c r="BI306" s="153"/>
      <c r="BJ306" s="153"/>
      <c r="BK306" s="153"/>
      <c r="BL306" s="153"/>
      <c r="BM306" s="153"/>
      <c r="BN306" s="153"/>
      <c r="BO306" s="153"/>
      <c r="BP306" s="153"/>
      <c r="BQ306" s="153"/>
      <c r="BR306" s="153"/>
    </row>
    <row r="307" spans="1:70" ht="15.75" customHeight="1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  <c r="W307" s="153"/>
      <c r="X307" s="153"/>
      <c r="Y307" s="153"/>
      <c r="Z307" s="153"/>
      <c r="AA307" s="153"/>
      <c r="AB307" s="153"/>
      <c r="AC307" s="153"/>
      <c r="AD307" s="153"/>
      <c r="AE307" s="153"/>
      <c r="AF307" s="153"/>
      <c r="AG307" s="153"/>
      <c r="AH307" s="153"/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  <c r="BI307" s="153"/>
      <c r="BJ307" s="153"/>
      <c r="BK307" s="153"/>
      <c r="BL307" s="153"/>
      <c r="BM307" s="153"/>
      <c r="BN307" s="153"/>
      <c r="BO307" s="153"/>
      <c r="BP307" s="153"/>
      <c r="BQ307" s="153"/>
      <c r="BR307" s="153"/>
    </row>
    <row r="308" spans="1:70" ht="12.75" customHeight="1"/>
    <row r="309" spans="1:70" ht="12.75" customHeight="1"/>
    <row r="310" spans="1:70" ht="12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</row>
    <row r="311" spans="1:70" ht="12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</row>
    <row r="312" spans="1:70" ht="12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</row>
    <row r="313" spans="1:70" ht="12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</row>
    <row r="314" spans="1:70" ht="12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</row>
    <row r="315" spans="1:70" ht="12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</row>
    <row r="316" spans="1:70" ht="12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</row>
    <row r="317" spans="1:70" ht="12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</row>
    <row r="318" spans="1:70" ht="12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</row>
    <row r="319" spans="1:70" ht="12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</row>
    <row r="320" spans="1:70" ht="12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</row>
    <row r="321" spans="1:70" ht="12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</row>
    <row r="322" spans="1:70" ht="12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</row>
    <row r="323" spans="1:70" ht="12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</row>
    <row r="324" spans="1:70" ht="12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</row>
    <row r="325" spans="1:70" ht="12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</row>
    <row r="326" spans="1:70" ht="12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</row>
    <row r="327" spans="1:70" ht="12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</row>
    <row r="328" spans="1:70" ht="12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</row>
    <row r="329" spans="1:70" ht="12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</row>
    <row r="330" spans="1:70" ht="12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</row>
    <row r="331" spans="1:70" ht="12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</row>
    <row r="332" spans="1:70" ht="12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</row>
    <row r="333" spans="1:70" ht="12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</row>
    <row r="334" spans="1:70" ht="12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</row>
    <row r="335" spans="1:70" ht="12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</row>
    <row r="336" spans="1:70" ht="12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</row>
    <row r="337" spans="1:70" ht="12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</row>
    <row r="338" spans="1:70" ht="12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</row>
    <row r="339" spans="1:70" ht="12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</row>
    <row r="340" spans="1:70" ht="12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</row>
    <row r="341" spans="1:70" ht="12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</row>
    <row r="342" spans="1:70" ht="12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</row>
    <row r="343" spans="1:70" ht="12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</row>
    <row r="344" spans="1:70" ht="12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</row>
    <row r="345" spans="1:70" ht="12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</row>
    <row r="346" spans="1:70" ht="12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</row>
    <row r="347" spans="1:70" ht="12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</row>
    <row r="348" spans="1:70" ht="12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</row>
    <row r="349" spans="1:70" ht="12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</row>
    <row r="350" spans="1:70" ht="12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</row>
    <row r="351" spans="1:70" ht="12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</row>
    <row r="352" spans="1:70" ht="12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</row>
    <row r="353" spans="1:70" ht="12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</row>
    <row r="354" spans="1:70" ht="12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</row>
    <row r="355" spans="1:70" ht="12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</row>
    <row r="356" spans="1:70" ht="12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</row>
    <row r="357" spans="1:70" ht="12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</row>
    <row r="358" spans="1:70" ht="12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</row>
    <row r="359" spans="1:70" ht="12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</row>
    <row r="360" spans="1:70" ht="12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</row>
    <row r="361" spans="1:70" ht="12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</row>
    <row r="362" spans="1:70" ht="12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</row>
    <row r="363" spans="1:70" ht="12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</row>
    <row r="364" spans="1:70" ht="12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</row>
    <row r="365" spans="1:70" ht="12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</row>
    <row r="366" spans="1:70" ht="12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</row>
    <row r="367" spans="1:70" ht="12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</row>
    <row r="368" spans="1:70" ht="12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</row>
    <row r="369" spans="1:70" ht="12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</row>
    <row r="370" spans="1:70" ht="12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</row>
    <row r="371" spans="1:70" ht="12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</row>
    <row r="372" spans="1:70" ht="15.75" customHeight="1"/>
    <row r="373" spans="1:70" ht="15.75" customHeight="1"/>
    <row r="374" spans="1:70" ht="15.75" customHeight="1"/>
    <row r="375" spans="1:70" ht="15.75" customHeight="1"/>
    <row r="376" spans="1:70" ht="15.75" customHeight="1"/>
    <row r="377" spans="1:70" ht="15.75" customHeight="1"/>
    <row r="378" spans="1:70" ht="15.75" customHeight="1"/>
    <row r="379" spans="1:70" ht="15.75" customHeight="1"/>
    <row r="380" spans="1:70" ht="15.75" customHeight="1"/>
    <row r="381" spans="1:70" ht="15.75" customHeight="1"/>
    <row r="382" spans="1:70" ht="15.75" customHeight="1"/>
    <row r="383" spans="1:70" ht="15.75" customHeight="1"/>
    <row r="384" spans="1:70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80">
    <mergeCell ref="X104:Y104"/>
    <mergeCell ref="Z104:AA104"/>
    <mergeCell ref="AB104:AC104"/>
    <mergeCell ref="AD104:AE104"/>
    <mergeCell ref="AF104:AG104"/>
    <mergeCell ref="A104:B104"/>
    <mergeCell ref="C104:M104"/>
    <mergeCell ref="N104:O104"/>
    <mergeCell ref="P104:Q104"/>
    <mergeCell ref="R104:S104"/>
    <mergeCell ref="T104:U104"/>
    <mergeCell ref="V104:W104"/>
    <mergeCell ref="X105:Y105"/>
    <mergeCell ref="Z105:AA105"/>
    <mergeCell ref="AB105:AC105"/>
    <mergeCell ref="AD105:AE105"/>
    <mergeCell ref="AF105:AG105"/>
    <mergeCell ref="A105:B105"/>
    <mergeCell ref="C105:M105"/>
    <mergeCell ref="N105:O105"/>
    <mergeCell ref="P105:Q105"/>
    <mergeCell ref="R105:S105"/>
    <mergeCell ref="T105:U105"/>
    <mergeCell ref="V105:W105"/>
    <mergeCell ref="AL103:AM103"/>
    <mergeCell ref="AN103:AO103"/>
    <mergeCell ref="AT103:AU103"/>
    <mergeCell ref="X103:Y103"/>
    <mergeCell ref="Z103:AA103"/>
    <mergeCell ref="AB103:AC103"/>
    <mergeCell ref="AD103:AE103"/>
    <mergeCell ref="AF103:AG103"/>
    <mergeCell ref="AH103:AI103"/>
    <mergeCell ref="AJ103:AK103"/>
    <mergeCell ref="A103:B103"/>
    <mergeCell ref="C103:M103"/>
    <mergeCell ref="N103:O103"/>
    <mergeCell ref="P103:Q103"/>
    <mergeCell ref="R103:S103"/>
    <mergeCell ref="T103:U103"/>
    <mergeCell ref="V103:W103"/>
    <mergeCell ref="A97:B97"/>
    <mergeCell ref="C97:M97"/>
    <mergeCell ref="N97:O97"/>
    <mergeCell ref="P97:Q97"/>
    <mergeCell ref="R97:S97"/>
    <mergeCell ref="T97:U97"/>
    <mergeCell ref="V97:W97"/>
    <mergeCell ref="AL98:AM98"/>
    <mergeCell ref="AN98:AO98"/>
    <mergeCell ref="AT98:AU98"/>
    <mergeCell ref="AT99:AU99"/>
    <mergeCell ref="X98:Y98"/>
    <mergeCell ref="Z98:AA98"/>
    <mergeCell ref="AB98:AC98"/>
    <mergeCell ref="AD98:AE98"/>
    <mergeCell ref="AF98:AG98"/>
    <mergeCell ref="AH98:AI98"/>
    <mergeCell ref="AJ98:AK98"/>
    <mergeCell ref="A98:B98"/>
    <mergeCell ref="C98:M98"/>
    <mergeCell ref="N98:O98"/>
    <mergeCell ref="P98:Q98"/>
    <mergeCell ref="R98:S98"/>
    <mergeCell ref="T98:U98"/>
    <mergeCell ref="V98:W98"/>
    <mergeCell ref="A99:B99"/>
    <mergeCell ref="C99:M99"/>
    <mergeCell ref="N99:O99"/>
    <mergeCell ref="P99:Q99"/>
    <mergeCell ref="R99:S99"/>
    <mergeCell ref="T99:U99"/>
    <mergeCell ref="V99:W99"/>
    <mergeCell ref="V96:W96"/>
    <mergeCell ref="AL99:AM99"/>
    <mergeCell ref="AN99:AO99"/>
    <mergeCell ref="X99:Y99"/>
    <mergeCell ref="Z99:AA99"/>
    <mergeCell ref="AB99:AC99"/>
    <mergeCell ref="AD99:AE99"/>
    <mergeCell ref="AF99:AG99"/>
    <mergeCell ref="AH99:AI99"/>
    <mergeCell ref="AJ99:AK99"/>
    <mergeCell ref="AL97:AM97"/>
    <mergeCell ref="AN97:AO97"/>
    <mergeCell ref="AT97:AU97"/>
    <mergeCell ref="X97:Y97"/>
    <mergeCell ref="Z97:AA97"/>
    <mergeCell ref="AB97:AC97"/>
    <mergeCell ref="AD97:AE97"/>
    <mergeCell ref="AF97:AG97"/>
    <mergeCell ref="AH97:AI97"/>
    <mergeCell ref="AJ97:AK97"/>
    <mergeCell ref="P91:Q91"/>
    <mergeCell ref="R91:S91"/>
    <mergeCell ref="T91:U91"/>
    <mergeCell ref="V91:W91"/>
    <mergeCell ref="X92:Y92"/>
    <mergeCell ref="Z92:AA92"/>
    <mergeCell ref="AB92:AC92"/>
    <mergeCell ref="AD92:AE92"/>
    <mergeCell ref="AF92:AG92"/>
    <mergeCell ref="AL92:AM92"/>
    <mergeCell ref="A92:B92"/>
    <mergeCell ref="C92:M92"/>
    <mergeCell ref="N92:O92"/>
    <mergeCell ref="P92:Q92"/>
    <mergeCell ref="R92:S92"/>
    <mergeCell ref="T92:U92"/>
    <mergeCell ref="V92:W92"/>
    <mergeCell ref="AT96:AU96"/>
    <mergeCell ref="X96:Y96"/>
    <mergeCell ref="Z96:AA96"/>
    <mergeCell ref="AB96:AC96"/>
    <mergeCell ref="AD96:AE96"/>
    <mergeCell ref="AF96:AG96"/>
    <mergeCell ref="AH96:AI96"/>
    <mergeCell ref="AJ96:AK96"/>
    <mergeCell ref="X90:Y90"/>
    <mergeCell ref="Z90:AA90"/>
    <mergeCell ref="AB90:AC90"/>
    <mergeCell ref="AD90:AE90"/>
    <mergeCell ref="AF90:AG90"/>
    <mergeCell ref="AH90:AI90"/>
    <mergeCell ref="AL90:AM90"/>
    <mergeCell ref="A90:B90"/>
    <mergeCell ref="C90:M90"/>
    <mergeCell ref="N90:O90"/>
    <mergeCell ref="P90:Q90"/>
    <mergeCell ref="R90:S90"/>
    <mergeCell ref="T90:U90"/>
    <mergeCell ref="V90:W90"/>
    <mergeCell ref="X91:Y91"/>
    <mergeCell ref="Z91:AA91"/>
    <mergeCell ref="AB91:AC91"/>
    <mergeCell ref="AD91:AE91"/>
    <mergeCell ref="AF91:AG91"/>
    <mergeCell ref="AJ91:AK91"/>
    <mergeCell ref="AL91:AM91"/>
    <mergeCell ref="A91:B91"/>
    <mergeCell ref="C91:M91"/>
    <mergeCell ref="N91:O91"/>
    <mergeCell ref="X93:Y93"/>
    <mergeCell ref="Z93:AA93"/>
    <mergeCell ref="AB93:AC93"/>
    <mergeCell ref="AD93:AE93"/>
    <mergeCell ref="AF93:AG93"/>
    <mergeCell ref="AJ93:AK93"/>
    <mergeCell ref="AL93:AM93"/>
    <mergeCell ref="A93:B93"/>
    <mergeCell ref="C93:M93"/>
    <mergeCell ref="N93:O93"/>
    <mergeCell ref="P93:Q93"/>
    <mergeCell ref="R93:S93"/>
    <mergeCell ref="T93:U93"/>
    <mergeCell ref="V93:W93"/>
    <mergeCell ref="X95:Y95"/>
    <mergeCell ref="Z95:AA95"/>
    <mergeCell ref="AB95:AC95"/>
    <mergeCell ref="AD95:AE95"/>
    <mergeCell ref="AF95:AG95"/>
    <mergeCell ref="AH95:AI95"/>
    <mergeCell ref="A95:B95"/>
    <mergeCell ref="C95:M95"/>
    <mergeCell ref="N95:O95"/>
    <mergeCell ref="P95:Q95"/>
    <mergeCell ref="R95:S95"/>
    <mergeCell ref="T95:U95"/>
    <mergeCell ref="V95:W95"/>
    <mergeCell ref="AT102:AU102"/>
    <mergeCell ref="X101:Y101"/>
    <mergeCell ref="Z101:AA101"/>
    <mergeCell ref="AB101:AC101"/>
    <mergeCell ref="AD101:AE101"/>
    <mergeCell ref="AF101:AG101"/>
    <mergeCell ref="AH101:AI101"/>
    <mergeCell ref="AJ101:AK101"/>
    <mergeCell ref="A101:B101"/>
    <mergeCell ref="C101:M101"/>
    <mergeCell ref="N101:O101"/>
    <mergeCell ref="P101:Q101"/>
    <mergeCell ref="R101:S101"/>
    <mergeCell ref="T101:U101"/>
    <mergeCell ref="V101:W101"/>
    <mergeCell ref="A102:B102"/>
    <mergeCell ref="C102:M102"/>
    <mergeCell ref="N102:O102"/>
    <mergeCell ref="P102:Q102"/>
    <mergeCell ref="R102:S102"/>
    <mergeCell ref="T102:U102"/>
    <mergeCell ref="V102:W102"/>
    <mergeCell ref="AT100:AU100"/>
    <mergeCell ref="X100:Y100"/>
    <mergeCell ref="Z100:AA100"/>
    <mergeCell ref="AB100:AC100"/>
    <mergeCell ref="AD100:AE100"/>
    <mergeCell ref="AF100:AG100"/>
    <mergeCell ref="AH100:AI100"/>
    <mergeCell ref="AJ100:AK100"/>
    <mergeCell ref="A100:B100"/>
    <mergeCell ref="C100:M100"/>
    <mergeCell ref="N100:O100"/>
    <mergeCell ref="P100:Q100"/>
    <mergeCell ref="R100:S100"/>
    <mergeCell ref="T100:U100"/>
    <mergeCell ref="V100:W100"/>
    <mergeCell ref="AL101:AM101"/>
    <mergeCell ref="AN101:AO101"/>
    <mergeCell ref="AT101:AU101"/>
    <mergeCell ref="X94:Y94"/>
    <mergeCell ref="Z94:AA94"/>
    <mergeCell ref="AB94:AC94"/>
    <mergeCell ref="AD94:AE94"/>
    <mergeCell ref="AF94:AG94"/>
    <mergeCell ref="AH94:AI94"/>
    <mergeCell ref="A94:B94"/>
    <mergeCell ref="C94:M94"/>
    <mergeCell ref="N94:O94"/>
    <mergeCell ref="P94:Q94"/>
    <mergeCell ref="R94:S94"/>
    <mergeCell ref="T94:U94"/>
    <mergeCell ref="V94:W94"/>
    <mergeCell ref="AL102:AM102"/>
    <mergeCell ref="AN102:AO102"/>
    <mergeCell ref="X102:Y102"/>
    <mergeCell ref="Z102:AA102"/>
    <mergeCell ref="AB102:AC102"/>
    <mergeCell ref="AD102:AE102"/>
    <mergeCell ref="AF102:AG102"/>
    <mergeCell ref="AH102:AI102"/>
    <mergeCell ref="AJ102:AK102"/>
    <mergeCell ref="AL100:AM100"/>
    <mergeCell ref="AN100:AO100"/>
    <mergeCell ref="AL96:AM96"/>
    <mergeCell ref="AN96:AO96"/>
    <mergeCell ref="A96:B96"/>
    <mergeCell ref="C96:M96"/>
    <mergeCell ref="N96:O96"/>
    <mergeCell ref="P96:Q96"/>
    <mergeCell ref="R96:S96"/>
    <mergeCell ref="T96:U96"/>
    <mergeCell ref="AP86:AQ86"/>
    <mergeCell ref="AR86:AS86"/>
    <mergeCell ref="AT86:AU86"/>
    <mergeCell ref="AV86:AW86"/>
    <mergeCell ref="A87:AW87"/>
    <mergeCell ref="AL88:AM88"/>
    <mergeCell ref="AN88:AO88"/>
    <mergeCell ref="AP88:AQ88"/>
    <mergeCell ref="AR88:AS88"/>
    <mergeCell ref="AT88:AU88"/>
    <mergeCell ref="AV88:AW88"/>
    <mergeCell ref="AT89:AU89"/>
    <mergeCell ref="X88:Y88"/>
    <mergeCell ref="Z88:AA88"/>
    <mergeCell ref="AB88:AC88"/>
    <mergeCell ref="AD88:AE88"/>
    <mergeCell ref="AF88:AG88"/>
    <mergeCell ref="AH88:AI88"/>
    <mergeCell ref="AJ88:AK88"/>
    <mergeCell ref="A88:B88"/>
    <mergeCell ref="C88:M88"/>
    <mergeCell ref="N88:O88"/>
    <mergeCell ref="P88:Q88"/>
    <mergeCell ref="R88:S88"/>
    <mergeCell ref="T88:U88"/>
    <mergeCell ref="V88:W88"/>
    <mergeCell ref="A89:B89"/>
    <mergeCell ref="C89:M89"/>
    <mergeCell ref="N89:O89"/>
    <mergeCell ref="P89:Q89"/>
    <mergeCell ref="R89:S89"/>
    <mergeCell ref="T89:U89"/>
    <mergeCell ref="AL89:AM89"/>
    <mergeCell ref="AN89:AO89"/>
    <mergeCell ref="X89:Y89"/>
    <mergeCell ref="Z89:AA89"/>
    <mergeCell ref="AB89:AC89"/>
    <mergeCell ref="AD89:AE89"/>
    <mergeCell ref="AF89:AG89"/>
    <mergeCell ref="AH89:AI89"/>
    <mergeCell ref="AJ89:AK89"/>
    <mergeCell ref="A85:B85"/>
    <mergeCell ref="C85:M85"/>
    <mergeCell ref="N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6:AI86"/>
    <mergeCell ref="AJ86:AK86"/>
    <mergeCell ref="AL86:AM86"/>
    <mergeCell ref="AN86:AO86"/>
    <mergeCell ref="V89:W89"/>
    <mergeCell ref="AF66:AG66"/>
    <mergeCell ref="A66:B66"/>
    <mergeCell ref="C66:M66"/>
    <mergeCell ref="N66:O66"/>
    <mergeCell ref="P66:Q66"/>
    <mergeCell ref="R66:S66"/>
    <mergeCell ref="T66:U66"/>
    <mergeCell ref="V66:W66"/>
    <mergeCell ref="X86:Y86"/>
    <mergeCell ref="Z86:AA86"/>
    <mergeCell ref="AB86:AC86"/>
    <mergeCell ref="AD86:AE86"/>
    <mergeCell ref="AF86:AG86"/>
    <mergeCell ref="A86:B86"/>
    <mergeCell ref="C86:M86"/>
    <mergeCell ref="N86:O86"/>
    <mergeCell ref="P86:Q86"/>
    <mergeCell ref="R86:S86"/>
    <mergeCell ref="T86:U86"/>
    <mergeCell ref="V86:W86"/>
    <mergeCell ref="X84:Y84"/>
    <mergeCell ref="Z84:AA84"/>
    <mergeCell ref="AB84:AC84"/>
    <mergeCell ref="AD84:AE84"/>
    <mergeCell ref="AF84:AG84"/>
    <mergeCell ref="A84:B84"/>
    <mergeCell ref="C84:M84"/>
    <mergeCell ref="N84:O84"/>
    <mergeCell ref="P84:Q84"/>
    <mergeCell ref="R84:S84"/>
    <mergeCell ref="T84:U84"/>
    <mergeCell ref="V84:W84"/>
    <mergeCell ref="T64:U64"/>
    <mergeCell ref="V64:W64"/>
    <mergeCell ref="X64:Y64"/>
    <mergeCell ref="Z64:AA64"/>
    <mergeCell ref="AB64:AC64"/>
    <mergeCell ref="AD64:AE64"/>
    <mergeCell ref="AF64:AG64"/>
    <mergeCell ref="A64:B64"/>
    <mergeCell ref="C64:M64"/>
    <mergeCell ref="N64:O64"/>
    <mergeCell ref="P64:Q64"/>
    <mergeCell ref="R64:S64"/>
    <mergeCell ref="X65:Y65"/>
    <mergeCell ref="Z65:AA65"/>
    <mergeCell ref="AB65:AC65"/>
    <mergeCell ref="AD65:AE65"/>
    <mergeCell ref="AF65:AG65"/>
    <mergeCell ref="A65:B65"/>
    <mergeCell ref="C65:M65"/>
    <mergeCell ref="N65:O65"/>
    <mergeCell ref="X82:Y82"/>
    <mergeCell ref="Z82:AA82"/>
    <mergeCell ref="AB82:AC82"/>
    <mergeCell ref="AD82:AE82"/>
    <mergeCell ref="AF82:AG82"/>
    <mergeCell ref="A82:B82"/>
    <mergeCell ref="C82:M82"/>
    <mergeCell ref="N82:O82"/>
    <mergeCell ref="P82:Q82"/>
    <mergeCell ref="R82:S82"/>
    <mergeCell ref="T82:U82"/>
    <mergeCell ref="V82:W82"/>
    <mergeCell ref="X83:Y83"/>
    <mergeCell ref="Z83:AA83"/>
    <mergeCell ref="AB83:AC83"/>
    <mergeCell ref="AD83:AE83"/>
    <mergeCell ref="AF83:AG83"/>
    <mergeCell ref="A83:B83"/>
    <mergeCell ref="C83:M83"/>
    <mergeCell ref="N83:O83"/>
    <mergeCell ref="P83:Q83"/>
    <mergeCell ref="R83:S83"/>
    <mergeCell ref="T83:U83"/>
    <mergeCell ref="V83:W83"/>
    <mergeCell ref="X80:Y80"/>
    <mergeCell ref="Z80:AA80"/>
    <mergeCell ref="AB80:AC80"/>
    <mergeCell ref="AD80:AE80"/>
    <mergeCell ref="AF80:AG80"/>
    <mergeCell ref="A80:B80"/>
    <mergeCell ref="C80:M80"/>
    <mergeCell ref="N80:O80"/>
    <mergeCell ref="P80:Q80"/>
    <mergeCell ref="R80:S80"/>
    <mergeCell ref="T80:U80"/>
    <mergeCell ref="V80:W80"/>
    <mergeCell ref="X81:Y81"/>
    <mergeCell ref="Z81:AA81"/>
    <mergeCell ref="AB81:AC81"/>
    <mergeCell ref="AD81:AE81"/>
    <mergeCell ref="AF81:AG81"/>
    <mergeCell ref="A81:B81"/>
    <mergeCell ref="C81:M81"/>
    <mergeCell ref="N81:O81"/>
    <mergeCell ref="P81:Q81"/>
    <mergeCell ref="R81:S81"/>
    <mergeCell ref="T81:U81"/>
    <mergeCell ref="V81:W81"/>
    <mergeCell ref="X78:Y78"/>
    <mergeCell ref="Z78:AA78"/>
    <mergeCell ref="AB78:AC78"/>
    <mergeCell ref="AD78:AE78"/>
    <mergeCell ref="AF78:AG78"/>
    <mergeCell ref="A78:B78"/>
    <mergeCell ref="C78:M78"/>
    <mergeCell ref="N78:O78"/>
    <mergeCell ref="P78:Q78"/>
    <mergeCell ref="R78:S78"/>
    <mergeCell ref="T78:U78"/>
    <mergeCell ref="V78:W78"/>
    <mergeCell ref="X79:Y79"/>
    <mergeCell ref="Z79:AA79"/>
    <mergeCell ref="AB79:AC79"/>
    <mergeCell ref="AD79:AE79"/>
    <mergeCell ref="AF79:AG79"/>
    <mergeCell ref="A79:B79"/>
    <mergeCell ref="C79:M79"/>
    <mergeCell ref="N79:O79"/>
    <mergeCell ref="P79:Q79"/>
    <mergeCell ref="R79:S79"/>
    <mergeCell ref="T79:U79"/>
    <mergeCell ref="V79:W79"/>
    <mergeCell ref="X76:Y76"/>
    <mergeCell ref="Z76:AA76"/>
    <mergeCell ref="AB76:AC76"/>
    <mergeCell ref="AD76:AE76"/>
    <mergeCell ref="AF76:AG76"/>
    <mergeCell ref="A76:B76"/>
    <mergeCell ref="C76:M76"/>
    <mergeCell ref="N76:O76"/>
    <mergeCell ref="P76:Q76"/>
    <mergeCell ref="R76:S76"/>
    <mergeCell ref="T76:U76"/>
    <mergeCell ref="V76:W76"/>
    <mergeCell ref="X77:Y77"/>
    <mergeCell ref="Z77:AA77"/>
    <mergeCell ref="AB77:AC77"/>
    <mergeCell ref="AD77:AE77"/>
    <mergeCell ref="AF77:AG77"/>
    <mergeCell ref="A77:B77"/>
    <mergeCell ref="C77:M77"/>
    <mergeCell ref="N77:O77"/>
    <mergeCell ref="P77:Q77"/>
    <mergeCell ref="R77:S77"/>
    <mergeCell ref="T77:U77"/>
    <mergeCell ref="V77:W77"/>
    <mergeCell ref="X74:Y74"/>
    <mergeCell ref="Z74:AA74"/>
    <mergeCell ref="AB74:AC74"/>
    <mergeCell ref="AD74:AE74"/>
    <mergeCell ref="AF74:AG74"/>
    <mergeCell ref="A74:B74"/>
    <mergeCell ref="C74:M74"/>
    <mergeCell ref="N74:O74"/>
    <mergeCell ref="P74:Q74"/>
    <mergeCell ref="R74:S74"/>
    <mergeCell ref="T74:U74"/>
    <mergeCell ref="V74:W74"/>
    <mergeCell ref="X75:Y75"/>
    <mergeCell ref="Z75:AA75"/>
    <mergeCell ref="AB75:AC75"/>
    <mergeCell ref="AD75:AE75"/>
    <mergeCell ref="AF75:AG75"/>
    <mergeCell ref="A75:B75"/>
    <mergeCell ref="C75:M75"/>
    <mergeCell ref="N75:O75"/>
    <mergeCell ref="P75:Q75"/>
    <mergeCell ref="R75:S75"/>
    <mergeCell ref="T75:U75"/>
    <mergeCell ref="V75:W75"/>
    <mergeCell ref="X72:Y72"/>
    <mergeCell ref="Z72:AA72"/>
    <mergeCell ref="AB72:AC72"/>
    <mergeCell ref="AD72:AE72"/>
    <mergeCell ref="AF72:AG72"/>
    <mergeCell ref="A72:B72"/>
    <mergeCell ref="C72:M72"/>
    <mergeCell ref="N72:O72"/>
    <mergeCell ref="P72:Q72"/>
    <mergeCell ref="R72:S72"/>
    <mergeCell ref="T72:U72"/>
    <mergeCell ref="V72:W72"/>
    <mergeCell ref="X73:Y73"/>
    <mergeCell ref="Z73:AA73"/>
    <mergeCell ref="AB73:AC73"/>
    <mergeCell ref="AD73:AE73"/>
    <mergeCell ref="AF73:AG73"/>
    <mergeCell ref="A73:B73"/>
    <mergeCell ref="C73:M73"/>
    <mergeCell ref="N73:O73"/>
    <mergeCell ref="P73:Q73"/>
    <mergeCell ref="R73:S73"/>
    <mergeCell ref="T73:U73"/>
    <mergeCell ref="V73:W73"/>
    <mergeCell ref="X70:Y70"/>
    <mergeCell ref="Z70:AA70"/>
    <mergeCell ref="AB70:AC70"/>
    <mergeCell ref="AD70:AE70"/>
    <mergeCell ref="AF70:AG70"/>
    <mergeCell ref="A70:B70"/>
    <mergeCell ref="C70:M70"/>
    <mergeCell ref="N70:O70"/>
    <mergeCell ref="P70:Q70"/>
    <mergeCell ref="R70:S70"/>
    <mergeCell ref="T70:U70"/>
    <mergeCell ref="V70:W70"/>
    <mergeCell ref="X71:Y71"/>
    <mergeCell ref="Z71:AA71"/>
    <mergeCell ref="AB71:AC71"/>
    <mergeCell ref="AD71:AE71"/>
    <mergeCell ref="AF71:AG71"/>
    <mergeCell ref="A71:B71"/>
    <mergeCell ref="C71:M71"/>
    <mergeCell ref="N71:O71"/>
    <mergeCell ref="P71:Q71"/>
    <mergeCell ref="R71:S71"/>
    <mergeCell ref="T71:U71"/>
    <mergeCell ref="V71:W71"/>
    <mergeCell ref="X68:Y68"/>
    <mergeCell ref="Z68:AA68"/>
    <mergeCell ref="AB68:AC68"/>
    <mergeCell ref="AD68:AE68"/>
    <mergeCell ref="AF68:AG68"/>
    <mergeCell ref="A68:B68"/>
    <mergeCell ref="C68:M68"/>
    <mergeCell ref="N68:O68"/>
    <mergeCell ref="P68:Q68"/>
    <mergeCell ref="R68:S68"/>
    <mergeCell ref="T68:U68"/>
    <mergeCell ref="V68:W68"/>
    <mergeCell ref="X69:Y69"/>
    <mergeCell ref="Z69:AA69"/>
    <mergeCell ref="AB69:AC69"/>
    <mergeCell ref="AD69:AE69"/>
    <mergeCell ref="AF69:AG69"/>
    <mergeCell ref="A69:B69"/>
    <mergeCell ref="C69:M69"/>
    <mergeCell ref="N69:O69"/>
    <mergeCell ref="P69:Q69"/>
    <mergeCell ref="R69:S69"/>
    <mergeCell ref="T69:U69"/>
    <mergeCell ref="V69:W69"/>
    <mergeCell ref="AR62:AS62"/>
    <mergeCell ref="AT62:AU62"/>
    <mergeCell ref="AV62:AW62"/>
    <mergeCell ref="C62:M62"/>
    <mergeCell ref="N62:O62"/>
    <mergeCell ref="P62:Q62"/>
    <mergeCell ref="R62:S62"/>
    <mergeCell ref="T62:U62"/>
    <mergeCell ref="V62:W62"/>
    <mergeCell ref="X62:Y62"/>
    <mergeCell ref="A63:AW63"/>
    <mergeCell ref="X67:Y67"/>
    <mergeCell ref="Z67:AA67"/>
    <mergeCell ref="AB67:AC67"/>
    <mergeCell ref="AD67:AE67"/>
    <mergeCell ref="AF67:AG67"/>
    <mergeCell ref="A67:B67"/>
    <mergeCell ref="C67:M67"/>
    <mergeCell ref="N67:O67"/>
    <mergeCell ref="P67:Q67"/>
    <mergeCell ref="R67:S67"/>
    <mergeCell ref="T67:U67"/>
    <mergeCell ref="V67:W67"/>
    <mergeCell ref="A62:B62"/>
    <mergeCell ref="P65:Q65"/>
    <mergeCell ref="R65:S65"/>
    <mergeCell ref="T65:U65"/>
    <mergeCell ref="V65:W65"/>
    <mergeCell ref="X66:Y66"/>
    <mergeCell ref="Z66:AA66"/>
    <mergeCell ref="AB66:AC66"/>
    <mergeCell ref="AD66:AE66"/>
    <mergeCell ref="AR57:AS57"/>
    <mergeCell ref="AT57:AU57"/>
    <mergeCell ref="Z60:AA60"/>
    <mergeCell ref="AB60:AC60"/>
    <mergeCell ref="Z61:AA61"/>
    <mergeCell ref="AB61:AC61"/>
    <mergeCell ref="AD60:AE60"/>
    <mergeCell ref="AF60:AG60"/>
    <mergeCell ref="AD61:AE61"/>
    <mergeCell ref="AF61:AG61"/>
    <mergeCell ref="AH61:AI61"/>
    <mergeCell ref="AV57:AW57"/>
    <mergeCell ref="A58:AW58"/>
    <mergeCell ref="A59:AW59"/>
    <mergeCell ref="A60:B60"/>
    <mergeCell ref="C60:M60"/>
    <mergeCell ref="N60:O60"/>
    <mergeCell ref="P60:Q60"/>
    <mergeCell ref="AH60:AI60"/>
    <mergeCell ref="A61:B61"/>
    <mergeCell ref="AP62:AQ62"/>
    <mergeCell ref="Z62:AA62"/>
    <mergeCell ref="AB62:AC62"/>
    <mergeCell ref="AD62:AE62"/>
    <mergeCell ref="AF62:AG62"/>
    <mergeCell ref="AH62:AI62"/>
    <mergeCell ref="AJ62:AK62"/>
    <mergeCell ref="AL62:AM62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57:B57"/>
    <mergeCell ref="C57:M57"/>
    <mergeCell ref="N57:O57"/>
    <mergeCell ref="P57:Q57"/>
    <mergeCell ref="R57:S57"/>
    <mergeCell ref="V60:W60"/>
    <mergeCell ref="X60:Y60"/>
    <mergeCell ref="V61:W61"/>
    <mergeCell ref="X61:Y61"/>
    <mergeCell ref="R60:S60"/>
    <mergeCell ref="T60:U60"/>
    <mergeCell ref="C61:M61"/>
    <mergeCell ref="N61:O61"/>
    <mergeCell ref="P61:Q61"/>
    <mergeCell ref="R61:S61"/>
    <mergeCell ref="T61:U61"/>
    <mergeCell ref="AN62:AO62"/>
    <mergeCell ref="T36:T38"/>
    <mergeCell ref="G40:M40"/>
    <mergeCell ref="A34:A35"/>
    <mergeCell ref="B34:B35"/>
    <mergeCell ref="C34:C35"/>
    <mergeCell ref="D34:D35"/>
    <mergeCell ref="E34:E35"/>
    <mergeCell ref="F34:F35"/>
    <mergeCell ref="G34:G35"/>
    <mergeCell ref="O43:P43"/>
    <mergeCell ref="R43:V43"/>
    <mergeCell ref="W43:X43"/>
    <mergeCell ref="Y43:Z43"/>
    <mergeCell ref="A43:B43"/>
    <mergeCell ref="C43:D43"/>
    <mergeCell ref="E43:F43"/>
    <mergeCell ref="G43:H43"/>
    <mergeCell ref="I43:J43"/>
    <mergeCell ref="K43:L43"/>
    <mergeCell ref="M43:N43"/>
    <mergeCell ref="A51:B56"/>
    <mergeCell ref="C51:M56"/>
    <mergeCell ref="N51:S51"/>
    <mergeCell ref="V51:AG51"/>
    <mergeCell ref="N52:O56"/>
    <mergeCell ref="P52:Q56"/>
    <mergeCell ref="R52:S56"/>
    <mergeCell ref="AV54:AW54"/>
    <mergeCell ref="AH55:AW55"/>
    <mergeCell ref="AH54:AI54"/>
    <mergeCell ref="AJ54:AK54"/>
    <mergeCell ref="AL54:AM54"/>
    <mergeCell ref="AN54:AO54"/>
    <mergeCell ref="AP54:AQ54"/>
    <mergeCell ref="AR54:AS54"/>
    <mergeCell ref="AT54:AU54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X52:AE52"/>
    <mergeCell ref="AF52:AG56"/>
    <mergeCell ref="X53:Y56"/>
    <mergeCell ref="Z53:AE53"/>
    <mergeCell ref="Z54:AA56"/>
    <mergeCell ref="AB54:AC56"/>
    <mergeCell ref="AD54:AE56"/>
    <mergeCell ref="T51:U56"/>
    <mergeCell ref="O44:P44"/>
    <mergeCell ref="R44:V44"/>
    <mergeCell ref="W44:X44"/>
    <mergeCell ref="Y44:Z44"/>
    <mergeCell ref="A44:B44"/>
    <mergeCell ref="C44:D44"/>
    <mergeCell ref="E44:F44"/>
    <mergeCell ref="G44:H44"/>
    <mergeCell ref="I44:J44"/>
    <mergeCell ref="K44:L44"/>
    <mergeCell ref="M44:N44"/>
    <mergeCell ref="O46:P46"/>
    <mergeCell ref="R46:V46"/>
    <mergeCell ref="A46:B46"/>
    <mergeCell ref="C46:D46"/>
    <mergeCell ref="E46:F46"/>
    <mergeCell ref="G46:H46"/>
    <mergeCell ref="I46:J46"/>
    <mergeCell ref="K46:L46"/>
    <mergeCell ref="M46:N46"/>
    <mergeCell ref="O45:P45"/>
    <mergeCell ref="R45:V45"/>
    <mergeCell ref="W45:X45"/>
    <mergeCell ref="Y45:Z45"/>
    <mergeCell ref="A45:B45"/>
    <mergeCell ref="C45:D45"/>
    <mergeCell ref="E45:F45"/>
    <mergeCell ref="G45:H45"/>
    <mergeCell ref="I45:J45"/>
    <mergeCell ref="K45:L45"/>
    <mergeCell ref="M45:N45"/>
    <mergeCell ref="A36:A37"/>
    <mergeCell ref="B36:B37"/>
    <mergeCell ref="C36:C37"/>
    <mergeCell ref="D36:D37"/>
    <mergeCell ref="E36:E37"/>
    <mergeCell ref="V34:V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H34:H35"/>
    <mergeCell ref="I34:I35"/>
    <mergeCell ref="J34:J35"/>
    <mergeCell ref="K34:K35"/>
    <mergeCell ref="L34:L35"/>
    <mergeCell ref="M34:M35"/>
    <mergeCell ref="N34:N35"/>
    <mergeCell ref="U36:U38"/>
    <mergeCell ref="V36:V38"/>
    <mergeCell ref="F36:F38"/>
    <mergeCell ref="G36:G38"/>
    <mergeCell ref="H36:H38"/>
    <mergeCell ref="I36:I38"/>
    <mergeCell ref="R36:R38"/>
    <mergeCell ref="S36:S38"/>
    <mergeCell ref="X29:AA29"/>
    <mergeCell ref="AB29:AF29"/>
    <mergeCell ref="AG29:AJ29"/>
    <mergeCell ref="AK29:AN29"/>
    <mergeCell ref="AO29:AS29"/>
    <mergeCell ref="AT29:AW29"/>
    <mergeCell ref="AX29:BB29"/>
    <mergeCell ref="C7:M7"/>
    <mergeCell ref="A29:A31"/>
    <mergeCell ref="B29:F29"/>
    <mergeCell ref="G29:J29"/>
    <mergeCell ref="K29:N29"/>
    <mergeCell ref="O29:S29"/>
    <mergeCell ref="T29:W29"/>
    <mergeCell ref="O34:O35"/>
    <mergeCell ref="P34:P35"/>
    <mergeCell ref="Q34:Q35"/>
    <mergeCell ref="R34:R35"/>
    <mergeCell ref="S34:S35"/>
    <mergeCell ref="T34:T35"/>
    <mergeCell ref="U34:U35"/>
    <mergeCell ref="AI34:AI35"/>
    <mergeCell ref="AJ34:AJ35"/>
    <mergeCell ref="AR40:AY40"/>
    <mergeCell ref="AG36:AG37"/>
    <mergeCell ref="AH36:AH37"/>
    <mergeCell ref="AI36:AI37"/>
    <mergeCell ref="AJ36:AJ37"/>
    <mergeCell ref="AK36:AK37"/>
    <mergeCell ref="AL36:AL37"/>
    <mergeCell ref="AP36:AP37"/>
    <mergeCell ref="AI40:AM40"/>
    <mergeCell ref="AV34:AV35"/>
    <mergeCell ref="AW34:AW35"/>
    <mergeCell ref="AX34:AX35"/>
    <mergeCell ref="AY34:AY35"/>
    <mergeCell ref="AZ34:AZ35"/>
    <mergeCell ref="BA34:BA35"/>
    <mergeCell ref="BB34:BB35"/>
    <mergeCell ref="BA36:BA37"/>
    <mergeCell ref="BB36:BB37"/>
    <mergeCell ref="AU34:AU35"/>
    <mergeCell ref="AS36:AS37"/>
    <mergeCell ref="AT36:AT37"/>
    <mergeCell ref="AU36:AU37"/>
    <mergeCell ref="AV36:AV37"/>
    <mergeCell ref="AW36:AW37"/>
    <mergeCell ref="AX36:AX37"/>
    <mergeCell ref="AY36:AY37"/>
    <mergeCell ref="AZ36:AZ37"/>
    <mergeCell ref="AN43:AU43"/>
    <mergeCell ref="AV43:AW43"/>
    <mergeCell ref="W46:X46"/>
    <mergeCell ref="Y46:Z46"/>
    <mergeCell ref="AH51:AW51"/>
    <mergeCell ref="AH52:AK52"/>
    <mergeCell ref="AL52:AO52"/>
    <mergeCell ref="AP52:AS52"/>
    <mergeCell ref="AT52:AW52"/>
    <mergeCell ref="AH53:AW53"/>
    <mergeCell ref="AB43:AM43"/>
    <mergeCell ref="AB44:AM44"/>
    <mergeCell ref="AN44:AU44"/>
    <mergeCell ref="AV44:AW44"/>
    <mergeCell ref="AB45:AM46"/>
    <mergeCell ref="AN45:AU46"/>
    <mergeCell ref="AV45:AW46"/>
    <mergeCell ref="V52:W56"/>
    <mergeCell ref="AR34:AR35"/>
    <mergeCell ref="AT34:AT35"/>
    <mergeCell ref="AK34:AK35"/>
    <mergeCell ref="AL34:AL35"/>
    <mergeCell ref="AM34:AM35"/>
    <mergeCell ref="AN34:AN35"/>
    <mergeCell ref="AO34:AO35"/>
    <mergeCell ref="AP34:AP35"/>
    <mergeCell ref="AQ34:AQ35"/>
    <mergeCell ref="X36:X37"/>
    <mergeCell ref="Y36:Y37"/>
    <mergeCell ref="Z36:Z37"/>
    <mergeCell ref="AA36:AA37"/>
    <mergeCell ref="AB36:AB37"/>
    <mergeCell ref="AC36:AC37"/>
    <mergeCell ref="AD36:AD37"/>
    <mergeCell ref="W37:W38"/>
    <mergeCell ref="AE36:AE37"/>
    <mergeCell ref="AF36:AF37"/>
    <mergeCell ref="AM36:AM38"/>
    <mergeCell ref="AN36:AN38"/>
    <mergeCell ref="AO36:AO38"/>
    <mergeCell ref="AQ36:AQ37"/>
    <mergeCell ref="AR36:AR37"/>
    <mergeCell ref="AF126:AG126"/>
    <mergeCell ref="T124:U124"/>
    <mergeCell ref="V124:W124"/>
    <mergeCell ref="A125:AW125"/>
    <mergeCell ref="A126:B126"/>
    <mergeCell ref="C126:M126"/>
    <mergeCell ref="N126:O126"/>
    <mergeCell ref="P126:Q126"/>
    <mergeCell ref="AL126:AM126"/>
    <mergeCell ref="X130:Y130"/>
    <mergeCell ref="Z130:AA130"/>
    <mergeCell ref="AB130:AC130"/>
    <mergeCell ref="AD130:AE130"/>
    <mergeCell ref="AF130:AG130"/>
    <mergeCell ref="AH130:AI130"/>
    <mergeCell ref="AJ130:AK130"/>
    <mergeCell ref="A130:B130"/>
    <mergeCell ref="C130:M130"/>
    <mergeCell ref="N130:O130"/>
    <mergeCell ref="P130:Q130"/>
    <mergeCell ref="R130:S130"/>
    <mergeCell ref="T130:U130"/>
    <mergeCell ref="V130:W130"/>
    <mergeCell ref="A119:B119"/>
    <mergeCell ref="C119:M119"/>
    <mergeCell ref="N119:O119"/>
    <mergeCell ref="P119:Q119"/>
    <mergeCell ref="R119:S119"/>
    <mergeCell ref="T119:U119"/>
    <mergeCell ref="V119:W119"/>
    <mergeCell ref="X124:Y124"/>
    <mergeCell ref="Z124:AA124"/>
    <mergeCell ref="AB124:AC124"/>
    <mergeCell ref="AD124:AE124"/>
    <mergeCell ref="A122:AW122"/>
    <mergeCell ref="A123:AW123"/>
    <mergeCell ref="A124:B124"/>
    <mergeCell ref="C124:M124"/>
    <mergeCell ref="N124:O124"/>
    <mergeCell ref="P124:Q124"/>
    <mergeCell ref="R124:S124"/>
    <mergeCell ref="AF124:AG124"/>
    <mergeCell ref="A117:B117"/>
    <mergeCell ref="C117:M117"/>
    <mergeCell ref="N117:O117"/>
    <mergeCell ref="P117:Q117"/>
    <mergeCell ref="R117:S117"/>
    <mergeCell ref="T117:U117"/>
    <mergeCell ref="V117:W117"/>
    <mergeCell ref="AL118:AM118"/>
    <mergeCell ref="AN118:AO118"/>
    <mergeCell ref="X118:Y118"/>
    <mergeCell ref="Z118:AA118"/>
    <mergeCell ref="AB118:AC118"/>
    <mergeCell ref="AD118:AE118"/>
    <mergeCell ref="AF118:AG118"/>
    <mergeCell ref="AH118:AI118"/>
    <mergeCell ref="AJ118:AK118"/>
    <mergeCell ref="A118:B118"/>
    <mergeCell ref="C118:M118"/>
    <mergeCell ref="N118:O118"/>
    <mergeCell ref="P118:Q118"/>
    <mergeCell ref="R118:S118"/>
    <mergeCell ref="T118:U118"/>
    <mergeCell ref="V118:W118"/>
    <mergeCell ref="AV119:AW119"/>
    <mergeCell ref="X119:Y119"/>
    <mergeCell ref="Z119:AA119"/>
    <mergeCell ref="AB119:AC119"/>
    <mergeCell ref="AD119:AE119"/>
    <mergeCell ref="AF119:AG119"/>
    <mergeCell ref="AH119:AI119"/>
    <mergeCell ref="AJ119:AK119"/>
    <mergeCell ref="AL117:AM117"/>
    <mergeCell ref="AN117:AO117"/>
    <mergeCell ref="X117:Y117"/>
    <mergeCell ref="Z117:AA117"/>
    <mergeCell ref="AB117:AC117"/>
    <mergeCell ref="AD117:AE117"/>
    <mergeCell ref="AF117:AG117"/>
    <mergeCell ref="AH117:AI117"/>
    <mergeCell ref="AJ117:AK117"/>
    <mergeCell ref="P107:Q107"/>
    <mergeCell ref="R107:S107"/>
    <mergeCell ref="T107:U107"/>
    <mergeCell ref="V107:W107"/>
    <mergeCell ref="X108:Y108"/>
    <mergeCell ref="Z108:AA108"/>
    <mergeCell ref="AB108:AC108"/>
    <mergeCell ref="AD108:AE108"/>
    <mergeCell ref="AF108:AG108"/>
    <mergeCell ref="A108:B108"/>
    <mergeCell ref="C108:M108"/>
    <mergeCell ref="N108:O108"/>
    <mergeCell ref="P108:Q108"/>
    <mergeCell ref="R108:S108"/>
    <mergeCell ref="T108:U108"/>
    <mergeCell ref="V108:W108"/>
    <mergeCell ref="A116:B116"/>
    <mergeCell ref="C116:M116"/>
    <mergeCell ref="N116:O116"/>
    <mergeCell ref="P116:Q116"/>
    <mergeCell ref="R116:S116"/>
    <mergeCell ref="T116:U116"/>
    <mergeCell ref="V116:W116"/>
    <mergeCell ref="X115:Y115"/>
    <mergeCell ref="Z115:AA115"/>
    <mergeCell ref="AB115:AC115"/>
    <mergeCell ref="AD115:AE115"/>
    <mergeCell ref="AF115:AG115"/>
    <mergeCell ref="A115:B115"/>
    <mergeCell ref="C115:M115"/>
    <mergeCell ref="N115:O115"/>
    <mergeCell ref="P115:Q115"/>
    <mergeCell ref="R115:S115"/>
    <mergeCell ref="T115:U115"/>
    <mergeCell ref="V115:W115"/>
    <mergeCell ref="X106:Y106"/>
    <mergeCell ref="Z106:AA106"/>
    <mergeCell ref="AB106:AC106"/>
    <mergeCell ref="AD106:AE106"/>
    <mergeCell ref="AF106:AG106"/>
    <mergeCell ref="A106:B106"/>
    <mergeCell ref="C106:M106"/>
    <mergeCell ref="N106:O106"/>
    <mergeCell ref="P106:Q106"/>
    <mergeCell ref="R106:S106"/>
    <mergeCell ref="T106:U106"/>
    <mergeCell ref="V106:W106"/>
    <mergeCell ref="X107:Y107"/>
    <mergeCell ref="Z107:AA107"/>
    <mergeCell ref="AB107:AC107"/>
    <mergeCell ref="AD107:AE107"/>
    <mergeCell ref="AF107:AG107"/>
    <mergeCell ref="A107:B107"/>
    <mergeCell ref="C107:M107"/>
    <mergeCell ref="N107:O107"/>
    <mergeCell ref="X133:Y133"/>
    <mergeCell ref="Z133:AA133"/>
    <mergeCell ref="AB133:AC133"/>
    <mergeCell ref="AD133:AE133"/>
    <mergeCell ref="AF133:AG133"/>
    <mergeCell ref="AJ133:AK133"/>
    <mergeCell ref="AT133:AU133"/>
    <mergeCell ref="A133:B133"/>
    <mergeCell ref="C133:M133"/>
    <mergeCell ref="N133:O133"/>
    <mergeCell ref="P133:Q133"/>
    <mergeCell ref="R133:S133"/>
    <mergeCell ref="T133:U133"/>
    <mergeCell ref="V133:W133"/>
    <mergeCell ref="AN137:AO137"/>
    <mergeCell ref="AP137:AQ137"/>
    <mergeCell ref="AR137:AS137"/>
    <mergeCell ref="AT137:AU137"/>
    <mergeCell ref="AL132:AM132"/>
    <mergeCell ref="AN132:AO132"/>
    <mergeCell ref="AP132:AQ132"/>
    <mergeCell ref="AR132:AS132"/>
    <mergeCell ref="AT132:AU132"/>
    <mergeCell ref="AV132:AW132"/>
    <mergeCell ref="X132:Y132"/>
    <mergeCell ref="Z132:AA132"/>
    <mergeCell ref="AB132:AC132"/>
    <mergeCell ref="AD132:AE132"/>
    <mergeCell ref="AF132:AG132"/>
    <mergeCell ref="AH132:AI132"/>
    <mergeCell ref="AJ132:AK132"/>
    <mergeCell ref="A132:B132"/>
    <mergeCell ref="C132:M132"/>
    <mergeCell ref="N132:O132"/>
    <mergeCell ref="P132:Q132"/>
    <mergeCell ref="R132:S132"/>
    <mergeCell ref="T132:U132"/>
    <mergeCell ref="V132:W132"/>
    <mergeCell ref="AR138:AS138"/>
    <mergeCell ref="AT138:AU138"/>
    <mergeCell ref="AV138:AW138"/>
    <mergeCell ref="B141:P141"/>
    <mergeCell ref="T142:AE142"/>
    <mergeCell ref="T151:AJ151"/>
    <mergeCell ref="T152:AK152"/>
    <mergeCell ref="T154:AK154"/>
    <mergeCell ref="T155:AK155"/>
    <mergeCell ref="T160:AR160"/>
    <mergeCell ref="A138:B138"/>
    <mergeCell ref="C138:AG138"/>
    <mergeCell ref="AH138:AI138"/>
    <mergeCell ref="AJ138:AK138"/>
    <mergeCell ref="AL138:AM138"/>
    <mergeCell ref="AN138:AO138"/>
    <mergeCell ref="AP138:AQ138"/>
    <mergeCell ref="AV135:AW135"/>
    <mergeCell ref="AT136:AU136"/>
    <mergeCell ref="AV136:AW136"/>
    <mergeCell ref="AX136:AY136"/>
    <mergeCell ref="AZ136:BA136"/>
    <mergeCell ref="C136:AG136"/>
    <mergeCell ref="AH136:AI136"/>
    <mergeCell ref="AJ136:AK136"/>
    <mergeCell ref="AL136:AM136"/>
    <mergeCell ref="AN136:AO136"/>
    <mergeCell ref="AP136:AQ136"/>
    <mergeCell ref="AR136:AS136"/>
    <mergeCell ref="A135:B135"/>
    <mergeCell ref="A136:B136"/>
    <mergeCell ref="A137:B137"/>
    <mergeCell ref="C137:AG137"/>
    <mergeCell ref="AH137:AI137"/>
    <mergeCell ref="AJ137:AK137"/>
    <mergeCell ref="AL137:AM137"/>
    <mergeCell ref="AV137:AW137"/>
    <mergeCell ref="AX137:AY137"/>
    <mergeCell ref="AZ137:BA137"/>
    <mergeCell ref="X134:Y134"/>
    <mergeCell ref="Z134:AA134"/>
    <mergeCell ref="AB134:AC134"/>
    <mergeCell ref="AD134:AE134"/>
    <mergeCell ref="AF134:AG134"/>
    <mergeCell ref="AT134:AU134"/>
    <mergeCell ref="A134:B134"/>
    <mergeCell ref="C134:M134"/>
    <mergeCell ref="N134:O134"/>
    <mergeCell ref="P134:Q134"/>
    <mergeCell ref="R134:S134"/>
    <mergeCell ref="T134:U134"/>
    <mergeCell ref="V134:W134"/>
    <mergeCell ref="AR135:AS135"/>
    <mergeCell ref="AT135:AU135"/>
    <mergeCell ref="AD135:AE135"/>
    <mergeCell ref="AF135:AG135"/>
    <mergeCell ref="AH135:AI135"/>
    <mergeCell ref="AJ135:AK135"/>
    <mergeCell ref="AL135:AM135"/>
    <mergeCell ref="AN135:AO135"/>
    <mergeCell ref="AP135:AQ135"/>
    <mergeCell ref="C135:S135"/>
    <mergeCell ref="T135:U135"/>
    <mergeCell ref="V135:W135"/>
    <mergeCell ref="X135:Y135"/>
    <mergeCell ref="Z135:AA135"/>
    <mergeCell ref="AB135:AC135"/>
    <mergeCell ref="A129:B129"/>
    <mergeCell ref="C129:M129"/>
    <mergeCell ref="N129:O129"/>
    <mergeCell ref="P129:Q129"/>
    <mergeCell ref="R129:S129"/>
    <mergeCell ref="T129:U129"/>
    <mergeCell ref="V129:W129"/>
    <mergeCell ref="AR131:AS131"/>
    <mergeCell ref="AT131:AU131"/>
    <mergeCell ref="AL130:AM130"/>
    <mergeCell ref="AN130:AO130"/>
    <mergeCell ref="AP130:AQ130"/>
    <mergeCell ref="AR130:AS130"/>
    <mergeCell ref="AT130:AU130"/>
    <mergeCell ref="AV130:AW130"/>
    <mergeCell ref="AP131:AQ131"/>
    <mergeCell ref="AV131:AW131"/>
    <mergeCell ref="A131:B131"/>
    <mergeCell ref="C131:M131"/>
    <mergeCell ref="N131:O131"/>
    <mergeCell ref="P131:Q131"/>
    <mergeCell ref="R131:S131"/>
    <mergeCell ref="T131:U131"/>
    <mergeCell ref="V131:W131"/>
    <mergeCell ref="A127:B127"/>
    <mergeCell ref="C127:M127"/>
    <mergeCell ref="N127:O127"/>
    <mergeCell ref="P127:Q127"/>
    <mergeCell ref="R127:S127"/>
    <mergeCell ref="X128:Y128"/>
    <mergeCell ref="Z128:AA128"/>
    <mergeCell ref="AB128:AC128"/>
    <mergeCell ref="AD128:AE128"/>
    <mergeCell ref="AF128:AG128"/>
    <mergeCell ref="A128:B128"/>
    <mergeCell ref="C128:M128"/>
    <mergeCell ref="N128:O128"/>
    <mergeCell ref="P128:Q128"/>
    <mergeCell ref="R128:S128"/>
    <mergeCell ref="T128:U128"/>
    <mergeCell ref="V128:W128"/>
    <mergeCell ref="R121:S121"/>
    <mergeCell ref="T121:U121"/>
    <mergeCell ref="V121:W121"/>
    <mergeCell ref="T127:U127"/>
    <mergeCell ref="V127:W127"/>
    <mergeCell ref="X127:Y127"/>
    <mergeCell ref="Z127:AA127"/>
    <mergeCell ref="AB127:AC127"/>
    <mergeCell ref="AD127:AE127"/>
    <mergeCell ref="AF127:AG127"/>
    <mergeCell ref="AL127:AM127"/>
    <mergeCell ref="AL131:AM131"/>
    <mergeCell ref="AN131:AO131"/>
    <mergeCell ref="X131:Y131"/>
    <mergeCell ref="Z131:AA131"/>
    <mergeCell ref="AB131:AC131"/>
    <mergeCell ref="AD131:AE131"/>
    <mergeCell ref="AF131:AG131"/>
    <mergeCell ref="AH131:AI131"/>
    <mergeCell ref="AJ131:AK131"/>
    <mergeCell ref="R126:S126"/>
    <mergeCell ref="T126:U126"/>
    <mergeCell ref="X129:Y129"/>
    <mergeCell ref="Z129:AA129"/>
    <mergeCell ref="AB129:AC129"/>
    <mergeCell ref="AD129:AE129"/>
    <mergeCell ref="AF129:AG129"/>
    <mergeCell ref="V126:W126"/>
    <mergeCell ref="X126:Y126"/>
    <mergeCell ref="Z126:AA126"/>
    <mergeCell ref="AB126:AC126"/>
    <mergeCell ref="AD126:AE126"/>
    <mergeCell ref="AV120:AW120"/>
    <mergeCell ref="X120:Y120"/>
    <mergeCell ref="Z120:AA120"/>
    <mergeCell ref="AB120:AC120"/>
    <mergeCell ref="AD120:AE120"/>
    <mergeCell ref="AF120:AG120"/>
    <mergeCell ref="AH120:AI120"/>
    <mergeCell ref="AJ120:AK120"/>
    <mergeCell ref="A120:B120"/>
    <mergeCell ref="C120:M120"/>
    <mergeCell ref="N120:O120"/>
    <mergeCell ref="P120:Q120"/>
    <mergeCell ref="R120:S120"/>
    <mergeCell ref="T120:U120"/>
    <mergeCell ref="V120:W120"/>
    <mergeCell ref="AL121:AM121"/>
    <mergeCell ref="AN121:AO121"/>
    <mergeCell ref="AP121:AQ121"/>
    <mergeCell ref="AR121:AS121"/>
    <mergeCell ref="AT121:AU121"/>
    <mergeCell ref="AV121:AW121"/>
    <mergeCell ref="X121:Y121"/>
    <mergeCell ref="Z121:AA121"/>
    <mergeCell ref="AB121:AC121"/>
    <mergeCell ref="AD121:AE121"/>
    <mergeCell ref="AF121:AG121"/>
    <mergeCell ref="AH121:AI121"/>
    <mergeCell ref="AJ121:AK121"/>
    <mergeCell ref="A121:B121"/>
    <mergeCell ref="C121:M121"/>
    <mergeCell ref="N121:O121"/>
    <mergeCell ref="P121:Q121"/>
    <mergeCell ref="AL116:AM116"/>
    <mergeCell ref="AN116:AO116"/>
    <mergeCell ref="AT116:AU116"/>
    <mergeCell ref="AT117:AU117"/>
    <mergeCell ref="AT118:AU118"/>
    <mergeCell ref="X116:Y116"/>
    <mergeCell ref="Z116:AA116"/>
    <mergeCell ref="AB116:AC116"/>
    <mergeCell ref="AD116:AE116"/>
    <mergeCell ref="AF116:AG116"/>
    <mergeCell ref="AH116:AI116"/>
    <mergeCell ref="AJ116:AK116"/>
    <mergeCell ref="AL120:AM120"/>
    <mergeCell ref="AN120:AO120"/>
    <mergeCell ref="AP120:AQ120"/>
    <mergeCell ref="AR120:AS120"/>
    <mergeCell ref="AT120:AU120"/>
    <mergeCell ref="AL119:AM119"/>
    <mergeCell ref="AN119:AO119"/>
    <mergeCell ref="AP119:AQ119"/>
    <mergeCell ref="AR119:AS119"/>
    <mergeCell ref="AT119:AU119"/>
    <mergeCell ref="X113:Y113"/>
    <mergeCell ref="Z113:AA113"/>
    <mergeCell ref="AB113:AC113"/>
    <mergeCell ref="AD113:AE113"/>
    <mergeCell ref="AF113:AG113"/>
    <mergeCell ref="A113:B113"/>
    <mergeCell ref="C113:M113"/>
    <mergeCell ref="N113:O113"/>
    <mergeCell ref="P113:Q113"/>
    <mergeCell ref="R113:S113"/>
    <mergeCell ref="T113:U113"/>
    <mergeCell ref="V113:W113"/>
    <mergeCell ref="X114:Y114"/>
    <mergeCell ref="Z114:AA114"/>
    <mergeCell ref="AB114:AC114"/>
    <mergeCell ref="AD114:AE114"/>
    <mergeCell ref="AF114:AG114"/>
    <mergeCell ref="A114:B114"/>
    <mergeCell ref="C114:M114"/>
    <mergeCell ref="N114:O114"/>
    <mergeCell ref="P114:Q114"/>
    <mergeCell ref="R114:S114"/>
    <mergeCell ref="T114:U114"/>
    <mergeCell ref="V114:W114"/>
    <mergeCell ref="X111:Y111"/>
    <mergeCell ref="Z111:AA111"/>
    <mergeCell ref="AB111:AC111"/>
    <mergeCell ref="AD111:AE111"/>
    <mergeCell ref="AF111:AG111"/>
    <mergeCell ref="A111:B111"/>
    <mergeCell ref="C111:M111"/>
    <mergeCell ref="N111:O111"/>
    <mergeCell ref="P111:Q111"/>
    <mergeCell ref="R111:S111"/>
    <mergeCell ref="T111:U111"/>
    <mergeCell ref="V111:W111"/>
    <mergeCell ref="X112:Y112"/>
    <mergeCell ref="Z112:AA112"/>
    <mergeCell ref="AB112:AC112"/>
    <mergeCell ref="AD112:AE112"/>
    <mergeCell ref="AF112:AG112"/>
    <mergeCell ref="A112:B112"/>
    <mergeCell ref="C112:M112"/>
    <mergeCell ref="N112:O112"/>
    <mergeCell ref="P112:Q112"/>
    <mergeCell ref="R112:S112"/>
    <mergeCell ref="T112:U112"/>
    <mergeCell ref="V112:W112"/>
    <mergeCell ref="X109:Y109"/>
    <mergeCell ref="Z109:AA109"/>
    <mergeCell ref="AB109:AC109"/>
    <mergeCell ref="AD109:AE109"/>
    <mergeCell ref="AF109:AG109"/>
    <mergeCell ref="A109:B109"/>
    <mergeCell ref="C109:M109"/>
    <mergeCell ref="N109:O109"/>
    <mergeCell ref="P109:Q109"/>
    <mergeCell ref="R109:S109"/>
    <mergeCell ref="T109:U109"/>
    <mergeCell ref="V109:W109"/>
    <mergeCell ref="X110:Y110"/>
    <mergeCell ref="Z110:AA110"/>
    <mergeCell ref="AB110:AC110"/>
    <mergeCell ref="AD110:AE110"/>
    <mergeCell ref="AF110:AG110"/>
    <mergeCell ref="A110:B110"/>
    <mergeCell ref="C110:M110"/>
    <mergeCell ref="N110:O110"/>
    <mergeCell ref="P110:Q110"/>
    <mergeCell ref="R110:S110"/>
    <mergeCell ref="T110:U110"/>
    <mergeCell ref="V110:W110"/>
  </mergeCells>
  <pageMargins left="0.70069444444444495" right="0.50347222222222199" top="0.55486111111111103" bottom="0.35763888888888901" header="0" footer="0"/>
  <pageSetup paperSize="9" orientation="landscape"/>
  <rowBreaks count="2" manualBreakCount="2">
    <brk id="171" man="1"/>
    <brk id="172" man="1"/>
  </rowBreaks>
  <colBreaks count="1" manualBreakCount="1">
    <brk id="5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Вайда Тарас Степанович</dc:creator>
  <cp:lastModifiedBy>Адмін</cp:lastModifiedBy>
  <dcterms:created xsi:type="dcterms:W3CDTF">2000-02-10T13:33:00Z</dcterms:created>
  <dcterms:modified xsi:type="dcterms:W3CDTF">2025-04-01T07:01:20Z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C39441E989AF4C1C9CB6F27F1A30B419_12</vt:lpwstr>
  </property>
  <property fmtid="{D5CDD505-2E9C-101B-9397-08002B2CF9AE}" pid="3" name="KSOProductBuildVer">
    <vt:lpwstr>1049-12.2.0.20326</vt:lpwstr>
  </property>
</Properties>
</file>